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Template" sheetId="1" r:id="rId4"/>
    <sheet state="visible" name="HS Bell Sched" sheetId="2" r:id="rId5"/>
    <sheet state="visible" name="Elem Bell Sched" sheetId="3" r:id="rId6"/>
    <sheet state="hidden" name="Codes" sheetId="4" r:id="rId7"/>
  </sheets>
  <definedNames>
    <definedName name="Codes">Codes!$A$2:$A$18</definedName>
  </definedNames>
  <calcPr/>
  <extLst>
    <ext uri="GoogleSheetsCustomDataVersion1">
      <go:sheetsCustomData xmlns:go="http://customooxmlschemas.google.com/" r:id="rId8" roundtripDataSignature="AMtx7mhFldPHJiD2QklwIzcKJ7FB+eBGJA=="/>
    </ext>
  </extLst>
</workbook>
</file>

<file path=xl/sharedStrings.xml><?xml version="1.0" encoding="utf-8"?>
<sst xmlns="http://schemas.openxmlformats.org/spreadsheetml/2006/main" count="366" uniqueCount="201">
  <si>
    <t>Name of School</t>
  </si>
  <si>
    <t>Day</t>
  </si>
  <si>
    <t>WKND</t>
  </si>
  <si>
    <t>H</t>
  </si>
  <si>
    <t>N/A</t>
  </si>
  <si>
    <t># Instr. Days</t>
  </si>
  <si>
    <t>ED-PD</t>
  </si>
  <si>
    <t>RC</t>
  </si>
  <si>
    <t>TI</t>
  </si>
  <si>
    <t>EM</t>
  </si>
  <si>
    <t>XRLD</t>
  </si>
  <si>
    <t>RPD</t>
  </si>
  <si>
    <t>XRPH</t>
  </si>
  <si>
    <t>I</t>
  </si>
  <si>
    <t>FD</t>
  </si>
  <si>
    <t>Q/T</t>
  </si>
  <si>
    <t>RCD</t>
  </si>
  <si>
    <t>LD</t>
  </si>
  <si>
    <t>G</t>
  </si>
  <si>
    <t>INT</t>
  </si>
  <si>
    <t>PD</t>
  </si>
  <si>
    <t>ED-RC</t>
  </si>
  <si>
    <t>Total Days of Instruction (State Minimum = 176)</t>
  </si>
  <si>
    <t>Total Days (State Minimum = 185)</t>
  </si>
  <si>
    <t>Please enter the codes below into the calendar above.  CPS Holidays have already been marked with an H.</t>
  </si>
  <si>
    <t xml:space="preserve">Legend </t>
  </si>
  <si>
    <t>CPS 2023-24 Holidays*</t>
  </si>
  <si>
    <t>Instructional day</t>
  </si>
  <si>
    <t>Labor Day</t>
  </si>
  <si>
    <t>First day of school</t>
  </si>
  <si>
    <t>Indigenous People's Day</t>
  </si>
  <si>
    <t>End of quarter or trimester</t>
  </si>
  <si>
    <t>Veterans Day (Observed)</t>
  </si>
  <si>
    <t>Professional Development/Staff Development: No students present</t>
  </si>
  <si>
    <t>November 23-24</t>
  </si>
  <si>
    <t>Thanksgiving Holiday</t>
  </si>
  <si>
    <t>Holiday: No school</t>
  </si>
  <si>
    <t>ML King's Birthday</t>
  </si>
  <si>
    <t>Early dismissal: 1/2 day attendance for students due to PD</t>
  </si>
  <si>
    <t>President's Day</t>
  </si>
  <si>
    <t>Early dismissal: 1/2 day attendance for students due to report card pickup</t>
  </si>
  <si>
    <t>Memorial Day</t>
  </si>
  <si>
    <t>Report card pick-up/Parent Teacher conference: No students present</t>
  </si>
  <si>
    <t>Report card distribution: Students present</t>
  </si>
  <si>
    <t>CPS 2023-24 Intersessions*</t>
  </si>
  <si>
    <t xml:space="preserve">LD </t>
  </si>
  <si>
    <t>Last day of school</t>
  </si>
  <si>
    <t>December 18-29</t>
  </si>
  <si>
    <t>CPS Winter Break</t>
  </si>
  <si>
    <t>Teacher Institute</t>
  </si>
  <si>
    <t>April 8-12</t>
  </si>
  <si>
    <t>CPS Spring Break</t>
  </si>
  <si>
    <t>Intersession</t>
  </si>
  <si>
    <t xml:space="preserve">*Note: Holidays and intersessions/breaks for the 2023-2024 school year are only projections for the purpose of this template, are not final, and are subject to change. </t>
  </si>
  <si>
    <t>Remote Learning Day</t>
  </si>
  <si>
    <t>Remote Learning Planning Day</t>
  </si>
  <si>
    <t>Remote Learning Planning Day: Half Day</t>
  </si>
  <si>
    <t xml:space="preserve">Emergency day </t>
  </si>
  <si>
    <t>Graduation date(s) if applicable</t>
  </si>
  <si>
    <t>Please enter the information requested below</t>
  </si>
  <si>
    <t>Time building is opened</t>
  </si>
  <si>
    <t>School start time</t>
  </si>
  <si>
    <t>This time should be the same as on the bell schedule tab</t>
  </si>
  <si>
    <t>School end time</t>
  </si>
  <si>
    <t>Time building is closed</t>
  </si>
  <si>
    <t>Date summer school begins (if applicable)</t>
  </si>
  <si>
    <t>Date summer school ends (if applicable)</t>
  </si>
  <si>
    <t>Student Application Deadline for the 2023-2024 School Year</t>
  </si>
  <si>
    <t>Lottery Date for the 2023-2024 School Year</t>
  </si>
  <si>
    <t>INSTRUCTIONS -  Please fill in times in the following format H:MM AM (i.e. put a space between the number and the AM/PM). For lunch times less than 60 minutes, please input 12: in front of the minutes and indicate AM, ie. (12:40 AM).</t>
  </si>
  <si>
    <t>High School Bell Schedule</t>
  </si>
  <si>
    <t>Sample</t>
  </si>
  <si>
    <t>Monday</t>
  </si>
  <si>
    <t>Tuesday</t>
  </si>
  <si>
    <t>Wednesday</t>
  </si>
  <si>
    <t>Thursday</t>
  </si>
  <si>
    <t>Friday</t>
  </si>
  <si>
    <t>PERIOD NO. 1 
START and END TIME</t>
  </si>
  <si>
    <t>PERIOD NO. 2
START and END TIME</t>
  </si>
  <si>
    <t>PERIOD NO. 3
START and END TIME</t>
  </si>
  <si>
    <t>PERIOD NO. 4
START and END TIME</t>
  </si>
  <si>
    <t>PERIOD NO. 5
START and END TIME</t>
  </si>
  <si>
    <t>PERIOD NO. 6
START and END TIME</t>
  </si>
  <si>
    <t>PERIOD NO. 7
START and END TIME</t>
  </si>
  <si>
    <t>PERIOD NO. 8 
START and END TIME</t>
  </si>
  <si>
    <t>PERIOD NO. 9
START and END TIME</t>
  </si>
  <si>
    <t>PERIOD NO. 10
START and END TIME</t>
  </si>
  <si>
    <t>END TIME OF LAST PERIOD</t>
  </si>
  <si>
    <t>LENGTH OF LUNCH PERIOD (h:mm)</t>
  </si>
  <si>
    <t>DO NOT ALTER - Information below will be automatically calculated.</t>
  </si>
  <si>
    <t>LENGTH OF SCHOOL DAY:HOURS</t>
  </si>
  <si>
    <t>LENGTH OF INSTRUCTIONAL DAY: HOURS</t>
  </si>
  <si>
    <t>LENGTH OF SCHOOL DAY:MINUTES</t>
  </si>
  <si>
    <t>LENGTH OF INSTRUCTIONAL DAY: MINUTES</t>
  </si>
  <si>
    <t>*Minutes that include opening activities and/or other non-instructional activities as part of the model selected for your school.</t>
  </si>
  <si>
    <t>**Instructional day excludes the time required to enter and leave the building, passing time, lunch periods and any other non-instructional activities.</t>
  </si>
  <si>
    <t xml:space="preserve">INSTRUCTIONS -  Please fill in times in the following format H:MM AM (i.e. put a space between the number and the AM/PM). For lunch and/or recess times, less than 60 minutes, please input 12: in front of the minutes and indicate AM, ie. (12:40 AM).  </t>
  </si>
  <si>
    <t>Elementary School Bell Schedule</t>
  </si>
  <si>
    <t>START OF INSTRUCTION: BELL START TIME</t>
  </si>
  <si>
    <t>END OF INSTRUCTION: BELL END TIME</t>
  </si>
  <si>
    <t>LENGTH OF RECESS (if applicable) h:mm</t>
  </si>
  <si>
    <t>Codes</t>
  </si>
  <si>
    <t>Lottery Type</t>
  </si>
  <si>
    <t>School Name</t>
  </si>
  <si>
    <t>Computerized</t>
  </si>
  <si>
    <t>Academy for Global Citizenship Charter School</t>
  </si>
  <si>
    <t>Manual</t>
  </si>
  <si>
    <t>Alain Locke Charter Academy Charter School</t>
  </si>
  <si>
    <t>Amandla Charter School</t>
  </si>
  <si>
    <t>Architecture, Construction, and Engineering (ACE) Technical Charter School</t>
  </si>
  <si>
    <t>ASPIRA Charter School - Early College High School Campus</t>
  </si>
  <si>
    <t>ASPIRA Charter School - Haugan Middle School Campus</t>
  </si>
  <si>
    <t>ASPIRA Charter School - Mirta Ramirez Computer Science High School Campus</t>
  </si>
  <si>
    <t>Austin Business and Entrepreneurship Academy</t>
  </si>
  <si>
    <t>Betty Shabazz International Charter School - Barbara A. Sizemore Academy Campus</t>
  </si>
  <si>
    <t>Betty Shabazz International Charter School - Betty Shabazz Campus</t>
  </si>
  <si>
    <t>Betty Shabazz International Charter School - DuSable Leadership Academy Campus</t>
  </si>
  <si>
    <t>Bronzeville Lighthouse Charter School</t>
  </si>
  <si>
    <t>Catalyst Charter School - Howland</t>
  </si>
  <si>
    <t>Catalyst Elementary Charter School - Circle Rock</t>
  </si>
  <si>
    <t>Chicago Academy for Advanced Technology (CAAT)</t>
  </si>
  <si>
    <t>Chicago High School for the Arts</t>
  </si>
  <si>
    <t>Chicago Hope Academy</t>
  </si>
  <si>
    <t>Chicago International Charter School - Avalon/South Shore Campus</t>
  </si>
  <si>
    <t>Chicago International Charter School - Basil Campus</t>
  </si>
  <si>
    <t>Chicago International Charter School - Bucktown Campus</t>
  </si>
  <si>
    <t>Chicago International Charter School - Irving Park Campus</t>
  </si>
  <si>
    <t>Chicago International Charter School - Larry Hawkins Campus</t>
  </si>
  <si>
    <t>Chicago International Charter School - Lloyd Bond Campus</t>
  </si>
  <si>
    <t>Chicago International Charter School - Longwood Campus</t>
  </si>
  <si>
    <t>Chicago International Charter School - Loomis Primary Academy</t>
  </si>
  <si>
    <t>Chicago International Charter School - Northtown Campus</t>
  </si>
  <si>
    <t>Chicago International Charter School - Prairie Campus</t>
  </si>
  <si>
    <t>Chicago International Charter School - Ralph Ellison Campus</t>
  </si>
  <si>
    <t>Chicago International Charter School - Washington Park Campus</t>
  </si>
  <si>
    <t>Chicago International Charter School - West Belden Campus</t>
  </si>
  <si>
    <t>Chicago International Charter School - Wrightwood Campus</t>
  </si>
  <si>
    <t>Chicago Math and Science Academy (CMSA) Charter School</t>
  </si>
  <si>
    <t>Chicago Talent Development Charter High School</t>
  </si>
  <si>
    <t>Chicago Virtual Charter School</t>
  </si>
  <si>
    <t>Community Services West Career Academy</t>
  </si>
  <si>
    <t>EPIC Academy Charter High School</t>
  </si>
  <si>
    <t>Erie Elementary Charter School</t>
  </si>
  <si>
    <t>Frazier Preparatory Academy</t>
  </si>
  <si>
    <t>Galapagos Charter School</t>
  </si>
  <si>
    <t>Garfield Park Preparatory Academy</t>
  </si>
  <si>
    <t>Henry Ford Academy: Power House Charter High School</t>
  </si>
  <si>
    <t>Hope Institute Learning Academy</t>
  </si>
  <si>
    <t>Instituto Health Sciences Career Academy Charter High School</t>
  </si>
  <si>
    <t>KIPP Ascend Charter School</t>
  </si>
  <si>
    <t>Kwame Nkrumah Academy</t>
  </si>
  <si>
    <t>L.E.A.R.N. Charter School - 2009 Campus</t>
  </si>
  <si>
    <t>L.E.A.R.N. Charter School - 5th Campus</t>
  </si>
  <si>
    <t>L.E.A.R.N. Charter School - Excel Campus</t>
  </si>
  <si>
    <t>L.E.A.R.N. Charter School - Romano Butler Campus</t>
  </si>
  <si>
    <t>L.E.A.R.N. Charter School - South Chicago Campus</t>
  </si>
  <si>
    <t>Legacy Charter School</t>
  </si>
  <si>
    <t>Namaste Charter School</t>
  </si>
  <si>
    <t>Noble Street Charter School - Chicago Bulls College Prep Campus</t>
  </si>
  <si>
    <t>Noble Street Charter School – Englewood Campus</t>
  </si>
  <si>
    <t>Noble Street Charter School - Gary Comer College Prep Campus</t>
  </si>
  <si>
    <t>Noble Street Charter School - Golder College Prep Campus</t>
  </si>
  <si>
    <t>Noble Street Charter School - Muchin College Prep Campus</t>
  </si>
  <si>
    <t>Noble Street Charter School - Noble Campus</t>
  </si>
  <si>
    <t>Noble Street Charter School - Pritzker College Prep Campus</t>
  </si>
  <si>
    <t>Noble Street Charter School - Rauner College Prep Campus</t>
  </si>
  <si>
    <t>Noble Street Charter School - Rowe-Clark Math and Science Academy Campus</t>
  </si>
  <si>
    <t>Noble Street Charter School - UIC Campus</t>
  </si>
  <si>
    <t>North Lawndale College Preparatory Charter High School - Christiana Campus</t>
  </si>
  <si>
    <t>North Lawndale College Preparatory Charter High School - Collins Campus</t>
  </si>
  <si>
    <t>Passages Charter School</t>
  </si>
  <si>
    <t>Perspectives Charter School - Calumet High School Campus</t>
  </si>
  <si>
    <t>Perspectives Charter School - Calumet Middle School Campus</t>
  </si>
  <si>
    <t>Perspectives Charter School - Calumet School of Technology Campus</t>
  </si>
  <si>
    <t>Perspectives Charter School - Math and Science Academy Campus</t>
  </si>
  <si>
    <t>Perspectives Charter School - Rodney D. Joslin Campus</t>
  </si>
  <si>
    <t>Plato Learning Academy</t>
  </si>
  <si>
    <t>Polaris Charter Academy</t>
  </si>
  <si>
    <t>Providence Englewood Charter School</t>
  </si>
  <si>
    <t>Roseland Preparatory Academy</t>
  </si>
  <si>
    <t>Rowe Elementary Charter School</t>
  </si>
  <si>
    <t>University of Chicago Charter School - Carter G. Woodson Campus</t>
  </si>
  <si>
    <t>University of Chicago Charter School - Donoghue Campus</t>
  </si>
  <si>
    <t>University of Chicago Charter School - North Kenwood/Oakland (NKO) Campus</t>
  </si>
  <si>
    <t>University of Chicago Charter School - Woodlawn Campus</t>
  </si>
  <si>
    <t>UNO Charter School - Academy High School Campus</t>
  </si>
  <si>
    <t>UNO Charter School - Bartolomé de las Casas Campus</t>
  </si>
  <si>
    <t>UNO Charter School - Carlos Fuentes Campus</t>
  </si>
  <si>
    <t>UNO Charter School - Elementary Campus</t>
  </si>
  <si>
    <t>UNO Charter School - Gage Park Campus</t>
  </si>
  <si>
    <t>UNO Charter School - Major Hector P. Garcia MD Campus</t>
  </si>
  <si>
    <t>UNO Charter School - Octavio Paz Campus</t>
  </si>
  <si>
    <t>UNO Charter School - Officer Donald J. Marquez Campus</t>
  </si>
  <si>
    <t>UNO Charter School - PFC Omar E. Torres Campus</t>
  </si>
  <si>
    <t>UNO Charter School - Rufino Tamayo Campus</t>
  </si>
  <si>
    <t>UNO Charter School - SPC Daniel Zizumbo Campus</t>
  </si>
  <si>
    <t>Urban Prep Academy for Young Men Charter High School - South Shore</t>
  </si>
  <si>
    <t>Urban Prep Academy for Young Men Charter School</t>
  </si>
  <si>
    <t>Urban Prep Charter Academy for Young Men High School - East Garfield Park</t>
  </si>
  <si>
    <t>Young Women's Leadership Charter School</t>
  </si>
  <si>
    <t>Youth Connection Charter School (YCCS)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</si>
</sst>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-409]mmmm\-yy"/>
    <numFmt numFmtId="165" formatCode="0.0"/>
    <numFmt numFmtId="166" formatCode="mmmm&quot; &quot;d"/>
    <numFmt numFmtId="167" formatCode="[h]:mm"/>
    <numFmt numFmtId="168" formatCode="hh:mm"/>
    <numFmt numFmtId="169" formatCode="[$-409]h:mm\ AM/PM"/>
  </numFmts>
  <fonts count="28">
    <font>
      <sz val="11.0"/>
      <color theme="1"/>
      <name val="Calibri"/>
    </font>
    <font>
      <b/>
      <sz val="20.0"/>
      <color theme="0"/>
      <name val="Arial"/>
    </font>
    <font/>
    <font>
      <sz val="11.0"/>
      <color theme="1"/>
      <name val="Arial"/>
    </font>
    <font>
      <b/>
      <sz val="10.0"/>
      <color theme="1"/>
      <name val="Arial"/>
    </font>
    <font>
      <b/>
      <color rgb="FF000000"/>
      <name val="Arial"/>
    </font>
    <font>
      <sz val="10.0"/>
      <color theme="1"/>
      <name val="Arial"/>
    </font>
    <font>
      <sz val="10.0"/>
      <color rgb="FFFF0000"/>
      <name val="Arial"/>
    </font>
    <font>
      <b/>
      <sz val="11.0"/>
      <color theme="1"/>
      <name val="Arial"/>
    </font>
    <font>
      <b/>
      <sz val="10.0"/>
      <name val="Arial"/>
    </font>
    <font>
      <i/>
      <sz val="11.0"/>
      <color theme="1"/>
      <name val="Arial"/>
    </font>
    <font>
      <sz val="10.0"/>
      <color theme="1"/>
      <name val="Arial Narrow"/>
    </font>
    <font>
      <sz val="11.0"/>
      <color theme="1"/>
      <name val="Arial Narrow"/>
    </font>
    <font>
      <b/>
      <sz val="12.0"/>
      <color theme="0"/>
      <name val="Arial"/>
    </font>
    <font>
      <sz val="8.0"/>
      <color theme="1"/>
      <name val="Arial"/>
    </font>
    <font>
      <b/>
      <i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i/>
      <sz val="8.0"/>
      <color theme="1"/>
      <name val="Arial"/>
    </font>
    <font>
      <b/>
      <i/>
      <sz val="12.0"/>
      <color theme="1"/>
      <name val="Arial"/>
    </font>
    <font>
      <i/>
      <sz val="10.0"/>
      <color theme="1"/>
      <name val="Arial"/>
    </font>
    <font>
      <sz val="10.0"/>
      <color theme="1"/>
      <name val="Calibri"/>
    </font>
    <font>
      <i/>
      <sz val="8.0"/>
      <color theme="1"/>
      <name val="Calibri"/>
    </font>
    <font>
      <sz val="8.0"/>
      <color theme="1"/>
      <name val="Calibri"/>
    </font>
    <font>
      <b/>
      <sz val="11.0"/>
      <color theme="1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C0C0C"/>
        <bgColor rgb="FF0C0C0C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</fills>
  <borders count="74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top/>
      <bottom/>
    </border>
    <border>
      <right/>
      <top/>
      <bottom/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right"/>
    </xf>
    <xf borderId="5" fillId="3" fontId="4" numFmtId="164" xfId="0" applyAlignment="1" applyBorder="1" applyFont="1" applyNumberFormat="1">
      <alignment horizontal="center" readingOrder="0" shrinkToFit="0" wrapText="1"/>
    </xf>
    <xf borderId="5" fillId="3" fontId="4" numFmtId="164" xfId="0" applyAlignment="1" applyBorder="1" applyFont="1" applyNumberFormat="1">
      <alignment horizontal="center" shrinkToFit="0" wrapText="1"/>
    </xf>
    <xf borderId="6" fillId="4" fontId="3" numFmtId="0" xfId="0" applyBorder="1" applyFill="1" applyFont="1"/>
    <xf borderId="7" fillId="3" fontId="4" numFmtId="0" xfId="0" applyBorder="1" applyFont="1"/>
    <xf borderId="8" fillId="5" fontId="4" numFmtId="0" xfId="0" applyAlignment="1" applyBorder="1" applyFill="1" applyFont="1">
      <alignment horizontal="center"/>
    </xf>
    <xf borderId="8" fillId="0" fontId="4" numFmtId="0" xfId="0" applyAlignment="1" applyBorder="1" applyFont="1">
      <alignment horizontal="center"/>
    </xf>
    <xf borderId="0" fillId="0" fontId="3" numFmtId="0" xfId="0" applyFont="1"/>
    <xf borderId="0" fillId="0" fontId="5" numFmtId="0" xfId="0" applyAlignment="1" applyFont="1">
      <alignment horizontal="center"/>
    </xf>
    <xf borderId="9" fillId="3" fontId="4" numFmtId="0" xfId="0" applyBorder="1" applyFont="1"/>
    <xf borderId="10" fillId="3" fontId="4" numFmtId="0" xfId="0" applyAlignment="1" applyBorder="1" applyFont="1">
      <alignment shrinkToFit="0" wrapText="1"/>
    </xf>
    <xf borderId="11" fillId="3" fontId="4" numFmtId="0" xfId="0" applyAlignment="1" applyBorder="1" applyFont="1">
      <alignment horizontal="center"/>
    </xf>
    <xf borderId="0" fillId="0" fontId="4" numFmtId="0" xfId="0" applyFont="1"/>
    <xf borderId="0" fillId="0" fontId="6" numFmtId="0" xfId="0" applyAlignment="1" applyFont="1">
      <alignment horizontal="center"/>
    </xf>
    <xf borderId="0" fillId="0" fontId="6" numFmtId="0" xfId="0" applyFont="1"/>
    <xf borderId="8" fillId="0" fontId="4" numFmtId="0" xfId="0" applyBorder="1" applyFont="1"/>
    <xf borderId="8" fillId="0" fontId="6" numFmtId="0" xfId="0" applyBorder="1" applyFont="1"/>
    <xf borderId="0" fillId="0" fontId="7" numFmtId="0" xfId="0" applyFont="1"/>
    <xf borderId="8" fillId="0" fontId="6" numFmtId="165" xfId="0" applyBorder="1" applyFont="1" applyNumberFormat="1"/>
    <xf borderId="12" fillId="0" fontId="4" numFmtId="0" xfId="0" applyBorder="1" applyFont="1"/>
    <xf borderId="12" fillId="0" fontId="6" numFmtId="0" xfId="0" applyBorder="1" applyFont="1"/>
    <xf borderId="13" fillId="3" fontId="8" numFmtId="0" xfId="0" applyAlignment="1" applyBorder="1" applyFont="1">
      <alignment horizontal="left"/>
    </xf>
    <xf borderId="14" fillId="0" fontId="2" numFmtId="0" xfId="0" applyBorder="1" applyFont="1"/>
    <xf borderId="15" fillId="0" fontId="2" numFmtId="0" xfId="0" applyBorder="1" applyFont="1"/>
    <xf borderId="16" fillId="3" fontId="8" numFmtId="165" xfId="0" applyBorder="1" applyFont="1" applyNumberFormat="1"/>
    <xf borderId="13" fillId="3" fontId="8" numFmtId="0" xfId="0" applyAlignment="1" applyBorder="1" applyFont="1">
      <alignment horizontal="center"/>
    </xf>
    <xf borderId="17" fillId="3" fontId="4" numFmtId="165" xfId="0" applyAlignment="1" applyBorder="1" applyFont="1" applyNumberFormat="1">
      <alignment horizontal="right"/>
    </xf>
    <xf borderId="13" fillId="3" fontId="4" numFmtId="0" xfId="0" applyAlignment="1" applyBorder="1" applyFont="1">
      <alignment horizontal="left" shrinkToFit="0" vertical="top" wrapText="1"/>
    </xf>
    <xf borderId="18" fillId="0" fontId="2" numFmtId="0" xfId="0" applyBorder="1" applyFont="1"/>
    <xf borderId="0" fillId="0" fontId="4" numFmtId="0" xfId="0" applyAlignment="1" applyFont="1">
      <alignment horizontal="left" shrinkToFit="0" wrapText="1"/>
    </xf>
    <xf borderId="19" fillId="3" fontId="4" numFmtId="0" xfId="0" applyAlignment="1" applyBorder="1" applyFont="1">
      <alignment horizontal="center"/>
    </xf>
    <xf borderId="20" fillId="0" fontId="2" numFmtId="0" xfId="0" applyBorder="1" applyFont="1"/>
    <xf borderId="21" fillId="0" fontId="2" numFmtId="0" xfId="0" applyBorder="1" applyFont="1"/>
    <xf borderId="19" fillId="3" fontId="4" numFmtId="0" xfId="0" applyAlignment="1" applyBorder="1" applyFont="1">
      <alignment horizontal="center" readingOrder="0"/>
    </xf>
    <xf borderId="22" fillId="3" fontId="4" numFmtId="0" xfId="0" applyBorder="1" applyFont="1"/>
    <xf borderId="6" fillId="3" fontId="4" numFmtId="0" xfId="0" applyBorder="1" applyFont="1"/>
    <xf borderId="6" fillId="3" fontId="6" numFmtId="0" xfId="0" applyBorder="1" applyFont="1"/>
    <xf borderId="23" fillId="3" fontId="6" numFmtId="0" xfId="0" applyBorder="1" applyFont="1"/>
    <xf borderId="22" fillId="3" fontId="4" numFmtId="166" xfId="0" applyAlignment="1" applyBorder="1" applyFont="1" applyNumberFormat="1">
      <alignment readingOrder="0"/>
    </xf>
    <xf borderId="23" fillId="3" fontId="4" numFmtId="0" xfId="0" applyBorder="1" applyFont="1"/>
    <xf borderId="6" fillId="3" fontId="4" numFmtId="0" xfId="0" applyAlignment="1" applyBorder="1" applyFont="1">
      <alignment readingOrder="0"/>
    </xf>
    <xf borderId="22" fillId="3" fontId="4" numFmtId="16" xfId="0" applyBorder="1" applyFont="1" applyNumberFormat="1"/>
    <xf borderId="24" fillId="3" fontId="4" numFmtId="0" xfId="0" applyAlignment="1" applyBorder="1" applyFont="1">
      <alignment horizontal="center" readingOrder="0"/>
    </xf>
    <xf borderId="25" fillId="0" fontId="2" numFmtId="0" xfId="0" applyBorder="1" applyFont="1"/>
    <xf borderId="26" fillId="0" fontId="2" numFmtId="0" xfId="0" applyBorder="1" applyFont="1"/>
    <xf borderId="22" fillId="3" fontId="9" numFmtId="0" xfId="0" applyAlignment="1" applyBorder="1" applyFont="1">
      <alignment readingOrder="0"/>
    </xf>
    <xf borderId="27" fillId="3" fontId="9" numFmtId="0" xfId="0" applyAlignment="1" applyBorder="1" applyFont="1">
      <alignment readingOrder="0"/>
    </xf>
    <xf borderId="28" fillId="3" fontId="4" numFmtId="0" xfId="0" applyBorder="1" applyFont="1"/>
    <xf borderId="29" fillId="3" fontId="4" numFmtId="0" xfId="0" applyBorder="1" applyFont="1"/>
    <xf borderId="0" fillId="0" fontId="10" numFmtId="0" xfId="0" applyAlignment="1" applyFont="1">
      <alignment readingOrder="0"/>
    </xf>
    <xf borderId="27" fillId="3" fontId="4" numFmtId="0" xfId="0" applyBorder="1" applyFont="1"/>
    <xf borderId="28" fillId="3" fontId="6" numFmtId="0" xfId="0" applyBorder="1" applyFont="1"/>
    <xf borderId="29" fillId="3" fontId="6" numFmtId="0" xfId="0" applyBorder="1" applyFont="1"/>
    <xf borderId="13" fillId="3" fontId="8" numFmtId="0" xfId="0" applyAlignment="1" applyBorder="1" applyFont="1">
      <alignment horizontal="left" shrinkToFit="0" wrapText="1"/>
    </xf>
    <xf borderId="30" fillId="3" fontId="4" numFmtId="0" xfId="0" applyAlignment="1" applyBorder="1" applyFont="1">
      <alignment horizontal="left" vertical="top"/>
    </xf>
    <xf borderId="31" fillId="0" fontId="2" numFmtId="0" xfId="0" applyBorder="1" applyFont="1"/>
    <xf borderId="32" fillId="0" fontId="2" numFmtId="0" xfId="0" applyBorder="1" applyFont="1"/>
    <xf borderId="8" fillId="3" fontId="4" numFmtId="18" xfId="0" applyAlignment="1" applyBorder="1" applyFont="1" applyNumberFormat="1">
      <alignment horizontal="center"/>
    </xf>
    <xf borderId="33" fillId="0" fontId="4" numFmtId="0" xfId="0" applyBorder="1" applyFont="1"/>
    <xf borderId="8" fillId="3" fontId="4" numFmtId="14" xfId="0" applyAlignment="1" applyBorder="1" applyFont="1" applyNumberFormat="1">
      <alignment horizontal="center"/>
    </xf>
    <xf borderId="30" fillId="3" fontId="4" numFmtId="0" xfId="0" applyAlignment="1" applyBorder="1" applyFont="1">
      <alignment horizontal="left" shrinkToFit="0" vertical="top" wrapText="1"/>
    </xf>
    <xf borderId="0" fillId="0" fontId="11" numFmtId="0" xfId="0" applyFont="1"/>
    <xf borderId="0" fillId="0" fontId="0" numFmtId="0" xfId="0" applyFont="1"/>
    <xf borderId="0" fillId="0" fontId="12" numFmtId="0" xfId="0" applyFont="1"/>
    <xf borderId="34" fillId="3" fontId="4" numFmtId="0" xfId="0" applyAlignment="1" applyBorder="1" applyFont="1">
      <alignment horizontal="left" shrinkToFit="0" vertical="top" wrapText="1"/>
    </xf>
    <xf borderId="35" fillId="0" fontId="2" numFmtId="0" xfId="0" applyBorder="1" applyFont="1"/>
    <xf borderId="36" fillId="2" fontId="13" numFmtId="0" xfId="0" applyAlignment="1" applyBorder="1" applyFont="1">
      <alignment horizontal="center"/>
    </xf>
    <xf borderId="37" fillId="0" fontId="2" numFmtId="0" xfId="0" applyBorder="1" applyFont="1"/>
    <xf borderId="38" fillId="0" fontId="14" numFmtId="0" xfId="0" applyAlignment="1" applyBorder="1" applyFont="1">
      <alignment horizontal="center" shrinkToFit="0" vertical="top" wrapText="1"/>
    </xf>
    <xf borderId="39" fillId="0" fontId="15" numFmtId="0" xfId="0" applyAlignment="1" applyBorder="1" applyFont="1">
      <alignment horizontal="center" shrinkToFit="0" vertical="top" wrapText="1"/>
    </xf>
    <xf borderId="40" fillId="0" fontId="2" numFmtId="0" xfId="0" applyBorder="1" applyFont="1"/>
    <xf borderId="39" fillId="3" fontId="16" numFmtId="0" xfId="0" applyAlignment="1" applyBorder="1" applyFont="1">
      <alignment horizontal="center" shrinkToFit="0" vertical="top" wrapText="1"/>
    </xf>
    <xf borderId="41" fillId="0" fontId="2" numFmtId="0" xfId="0" applyBorder="1" applyFont="1"/>
    <xf borderId="7" fillId="0" fontId="17" numFmtId="0" xfId="0" applyAlignment="1" applyBorder="1" applyFont="1">
      <alignment shrinkToFit="0" vertical="top" wrapText="1"/>
    </xf>
    <xf borderId="32" fillId="0" fontId="18" numFmtId="18" xfId="0" applyAlignment="1" applyBorder="1" applyFont="1" applyNumberFormat="1">
      <alignment horizontal="right" shrinkToFit="0" vertical="top" wrapText="1"/>
    </xf>
    <xf borderId="8" fillId="0" fontId="14" numFmtId="18" xfId="0" applyAlignment="1" applyBorder="1" applyFont="1" applyNumberFormat="1">
      <alignment horizontal="right" shrinkToFit="0" vertical="top" wrapText="1"/>
    </xf>
    <xf borderId="30" fillId="0" fontId="14" numFmtId="18" xfId="0" applyAlignment="1" applyBorder="1" applyFont="1" applyNumberFormat="1">
      <alignment horizontal="right" shrinkToFit="0" vertical="top" wrapText="1"/>
    </xf>
    <xf borderId="42" fillId="0" fontId="14" numFmtId="18" xfId="0" applyAlignment="1" applyBorder="1" applyFont="1" applyNumberFormat="1">
      <alignment horizontal="right" shrinkToFit="0" vertical="top" wrapText="1"/>
    </xf>
    <xf borderId="32" fillId="0" fontId="14" numFmtId="0" xfId="0" applyAlignment="1" applyBorder="1" applyFont="1">
      <alignment horizontal="right" shrinkToFit="0" vertical="top" wrapText="1"/>
    </xf>
    <xf borderId="43" fillId="6" fontId="18" numFmtId="0" xfId="0" applyAlignment="1" applyBorder="1" applyFill="1" applyFont="1">
      <alignment horizontal="right" shrinkToFit="0" vertical="top" wrapText="1"/>
    </xf>
    <xf borderId="44" fillId="6" fontId="14" numFmtId="18" xfId="0" applyAlignment="1" applyBorder="1" applyFont="1" applyNumberFormat="1">
      <alignment horizontal="right" shrinkToFit="0" vertical="top" wrapText="1"/>
    </xf>
    <xf borderId="32" fillId="0" fontId="14" numFmtId="18" xfId="0" applyAlignment="1" applyBorder="1" applyFont="1" applyNumberFormat="1">
      <alignment horizontal="right" shrinkToFit="0" vertical="top" wrapText="1"/>
    </xf>
    <xf borderId="31" fillId="0" fontId="14" numFmtId="18" xfId="0" applyAlignment="1" applyBorder="1" applyFont="1" applyNumberFormat="1">
      <alignment horizontal="right" shrinkToFit="0" vertical="top" wrapText="1"/>
    </xf>
    <xf borderId="45" fillId="0" fontId="14" numFmtId="18" xfId="0" applyAlignment="1" applyBorder="1" applyFont="1" applyNumberFormat="1">
      <alignment horizontal="right" shrinkToFit="0" vertical="top" wrapText="1"/>
    </xf>
    <xf borderId="7" fillId="0" fontId="14" numFmtId="0" xfId="0" applyAlignment="1" applyBorder="1" applyFont="1">
      <alignment shrinkToFit="0" vertical="top" wrapText="1"/>
    </xf>
    <xf borderId="30" fillId="0" fontId="18" numFmtId="20" xfId="0" applyAlignment="1" applyBorder="1" applyFont="1" applyNumberFormat="1">
      <alignment horizontal="right" shrinkToFit="0" vertical="top" wrapText="1"/>
    </xf>
    <xf borderId="46" fillId="0" fontId="14" numFmtId="0" xfId="0" applyAlignment="1" applyBorder="1" applyFont="1">
      <alignment horizontal="center" shrinkToFit="0" vertical="top" wrapText="1"/>
    </xf>
    <xf borderId="47" fillId="0" fontId="2" numFmtId="0" xfId="0" applyBorder="1" applyFont="1"/>
    <xf borderId="48" fillId="0" fontId="2" numFmtId="0" xfId="0" applyBorder="1" applyFont="1"/>
    <xf borderId="49" fillId="0" fontId="2" numFmtId="0" xfId="0" applyBorder="1" applyFont="1"/>
    <xf borderId="50" fillId="0" fontId="2" numFmtId="0" xfId="0" applyBorder="1" applyFont="1"/>
    <xf borderId="51" fillId="0" fontId="2" numFmtId="0" xfId="0" applyBorder="1" applyFont="1"/>
    <xf borderId="52" fillId="0" fontId="2" numFmtId="0" xfId="0" applyBorder="1" applyFont="1"/>
    <xf borderId="53" fillId="0" fontId="2" numFmtId="0" xfId="0" applyBorder="1" applyFont="1"/>
    <xf borderId="54" fillId="3" fontId="19" numFmtId="0" xfId="0" applyAlignment="1" applyBorder="1" applyFont="1">
      <alignment horizontal="center" shrinkToFit="0" vertical="top" wrapText="1"/>
    </xf>
    <xf borderId="55" fillId="0" fontId="2" numFmtId="0" xfId="0" applyBorder="1" applyFont="1"/>
    <xf borderId="56" fillId="0" fontId="2" numFmtId="0" xfId="0" applyBorder="1" applyFont="1"/>
    <xf borderId="10" fillId="0" fontId="17" numFmtId="0" xfId="0" applyAlignment="1" applyBorder="1" applyFont="1">
      <alignment shrinkToFit="0" vertical="top" wrapText="1"/>
    </xf>
    <xf borderId="57" fillId="0" fontId="18" numFmtId="167" xfId="0" applyAlignment="1" applyBorder="1" applyFont="1" applyNumberFormat="1">
      <alignment horizontal="center" shrinkToFit="0" vertical="top" wrapText="1"/>
    </xf>
    <xf borderId="57" fillId="0" fontId="14" numFmtId="167" xfId="0" applyAlignment="1" applyBorder="1" applyFont="1" applyNumberFormat="1">
      <alignment horizontal="center" shrinkToFit="0" vertical="top" wrapText="1"/>
    </xf>
    <xf borderId="0" fillId="0" fontId="6" numFmtId="0" xfId="0" applyAlignment="1" applyFont="1">
      <alignment shrinkToFit="0" wrapText="1"/>
    </xf>
    <xf borderId="58" fillId="0" fontId="17" numFmtId="0" xfId="0" applyAlignment="1" applyBorder="1" applyFont="1">
      <alignment shrinkToFit="0" vertical="top" wrapText="1"/>
    </xf>
    <xf borderId="59" fillId="0" fontId="18" numFmtId="167" xfId="0" applyAlignment="1" applyBorder="1" applyFont="1" applyNumberFormat="1">
      <alignment horizontal="center" shrinkToFit="0" vertical="top" wrapText="1"/>
    </xf>
    <xf borderId="60" fillId="0" fontId="2" numFmtId="0" xfId="0" applyBorder="1" applyFont="1"/>
    <xf borderId="59" fillId="0" fontId="14" numFmtId="167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wrapText="1"/>
    </xf>
    <xf borderId="0" fillId="0" fontId="20" numFmtId="0" xfId="0" applyAlignment="1" applyFont="1">
      <alignment shrinkToFit="0" wrapText="1"/>
    </xf>
    <xf borderId="0" fillId="0" fontId="6" numFmtId="168" xfId="0" applyAlignment="1" applyFont="1" applyNumberFormat="1">
      <alignment shrinkToFit="0" wrapText="1"/>
    </xf>
    <xf borderId="57" fillId="0" fontId="14" numFmtId="168" xfId="0" applyAlignment="1" applyBorder="1" applyFont="1" applyNumberFormat="1">
      <alignment horizontal="center" shrinkToFit="0" vertical="top" wrapText="1"/>
    </xf>
    <xf borderId="61" fillId="0" fontId="17" numFmtId="0" xfId="0" applyAlignment="1" applyBorder="1" applyFont="1">
      <alignment shrinkToFit="0" vertical="top" wrapText="1"/>
    </xf>
    <xf borderId="62" fillId="0" fontId="18" numFmtId="167" xfId="0" applyAlignment="1" applyBorder="1" applyFont="1" applyNumberFormat="1">
      <alignment horizontal="center" shrinkToFit="0" vertical="top" wrapText="1"/>
    </xf>
    <xf borderId="63" fillId="0" fontId="2" numFmtId="0" xfId="0" applyBorder="1" applyFont="1"/>
    <xf borderId="62" fillId="0" fontId="14" numFmtId="168" xfId="0" applyAlignment="1" applyBorder="1" applyFont="1" applyNumberFormat="1">
      <alignment horizontal="center" shrinkToFit="0" vertical="top" wrapText="1"/>
    </xf>
    <xf borderId="62" fillId="0" fontId="14" numFmtId="167" xfId="0" applyAlignment="1" applyBorder="1" applyFont="1" applyNumberFormat="1">
      <alignment horizontal="center" shrinkToFit="0" vertical="top" wrapText="1"/>
    </xf>
    <xf borderId="0" fillId="0" fontId="17" numFmtId="0" xfId="0" applyAlignment="1" applyFont="1">
      <alignment shrinkToFit="0" vertical="top" wrapText="1"/>
    </xf>
    <xf borderId="0" fillId="0" fontId="14" numFmtId="167" xfId="0" applyAlignment="1" applyFont="1" applyNumberFormat="1">
      <alignment horizontal="center" shrinkToFit="0" vertical="top" wrapText="1"/>
    </xf>
    <xf borderId="0" fillId="0" fontId="14" numFmtId="0" xfId="0" applyFont="1"/>
    <xf borderId="0" fillId="0" fontId="18" numFmtId="0" xfId="0" applyFont="1"/>
    <xf borderId="0" fillId="0" fontId="21" numFmtId="0" xfId="0" applyFont="1"/>
    <xf borderId="64" fillId="2" fontId="13" numFmtId="0" xfId="0" applyAlignment="1" applyBorder="1" applyFont="1">
      <alignment horizontal="center"/>
    </xf>
    <xf borderId="65" fillId="0" fontId="2" numFmtId="0" xfId="0" applyBorder="1" applyFont="1"/>
    <xf borderId="66" fillId="0" fontId="2" numFmtId="0" xfId="0" applyBorder="1" applyFont="1"/>
    <xf borderId="38" fillId="0" fontId="14" numFmtId="0" xfId="0" applyAlignment="1" applyBorder="1" applyFont="1">
      <alignment horizontal="center"/>
    </xf>
    <xf borderId="67" fillId="0" fontId="15" numFmtId="0" xfId="0" applyAlignment="1" applyBorder="1" applyFont="1">
      <alignment horizontal="center" shrinkToFit="0" vertical="top" wrapText="1"/>
    </xf>
    <xf borderId="67" fillId="3" fontId="16" numFmtId="0" xfId="0" applyAlignment="1" applyBorder="1" applyFont="1">
      <alignment horizontal="center" shrinkToFit="0" vertical="top" wrapText="1"/>
    </xf>
    <xf borderId="68" fillId="3" fontId="16" numFmtId="0" xfId="0" applyAlignment="1" applyBorder="1" applyFont="1">
      <alignment horizontal="center" shrinkToFit="0" vertical="top" wrapText="1"/>
    </xf>
    <xf borderId="0" fillId="0" fontId="14" numFmtId="0" xfId="0" applyAlignment="1" applyFont="1">
      <alignment horizontal="center"/>
    </xf>
    <xf borderId="8" fillId="0" fontId="18" numFmtId="169" xfId="0" applyAlignment="1" applyBorder="1" applyFont="1" applyNumberFormat="1">
      <alignment horizontal="right" shrinkToFit="0" vertical="top" wrapText="1"/>
    </xf>
    <xf borderId="8" fillId="0" fontId="14" numFmtId="169" xfId="0" applyAlignment="1" applyBorder="1" applyFont="1" applyNumberFormat="1">
      <alignment horizontal="right" shrinkToFit="0" vertical="top" wrapText="1"/>
    </xf>
    <xf borderId="0" fillId="0" fontId="14" numFmtId="169" xfId="0" applyFont="1" applyNumberFormat="1"/>
    <xf borderId="8" fillId="0" fontId="18" numFmtId="20" xfId="0" applyAlignment="1" applyBorder="1" applyFont="1" applyNumberFormat="1">
      <alignment horizontal="right" shrinkToFit="0" vertical="top" wrapText="1"/>
    </xf>
    <xf borderId="8" fillId="0" fontId="14" numFmtId="167" xfId="0" applyAlignment="1" applyBorder="1" applyFont="1" applyNumberFormat="1">
      <alignment horizontal="right" shrinkToFit="0" vertical="top" wrapText="1"/>
    </xf>
    <xf borderId="0" fillId="0" fontId="14" numFmtId="20" xfId="0" applyFont="1" applyNumberFormat="1"/>
    <xf borderId="8" fillId="0" fontId="14" numFmtId="20" xfId="0" applyAlignment="1" applyBorder="1" applyFont="1" applyNumberFormat="1">
      <alignment horizontal="right" shrinkToFit="0" vertical="top" wrapText="1"/>
    </xf>
    <xf borderId="47" fillId="0" fontId="14" numFmtId="0" xfId="0" applyAlignment="1" applyBorder="1" applyFont="1">
      <alignment horizontal="center" shrinkToFit="0" vertical="top" wrapText="1"/>
    </xf>
    <xf borderId="69" fillId="0" fontId="18" numFmtId="20" xfId="0" applyAlignment="1" applyBorder="1" applyFont="1" applyNumberFormat="1">
      <alignment horizontal="right" shrinkToFit="0" vertical="top" wrapText="1"/>
    </xf>
    <xf borderId="69" fillId="0" fontId="14" numFmtId="20" xfId="0" applyAlignment="1" applyBorder="1" applyFont="1" applyNumberFormat="1">
      <alignment horizontal="right" shrinkToFit="0" vertical="top" wrapText="1"/>
    </xf>
    <xf borderId="17" fillId="0" fontId="14" numFmtId="20" xfId="0" applyAlignment="1" applyBorder="1" applyFont="1" applyNumberFormat="1">
      <alignment horizontal="right" shrinkToFit="0" vertical="top" wrapText="1"/>
    </xf>
    <xf borderId="69" fillId="0" fontId="18" numFmtId="167" xfId="0" applyAlignment="1" applyBorder="1" applyFont="1" applyNumberFormat="1">
      <alignment horizontal="right" shrinkToFit="0" vertical="top" wrapText="1"/>
    </xf>
    <xf borderId="69" fillId="0" fontId="14" numFmtId="167" xfId="0" applyAlignment="1" applyBorder="1" applyFont="1" applyNumberFormat="1">
      <alignment horizontal="right" shrinkToFit="0" vertical="top" wrapText="1"/>
    </xf>
    <xf borderId="17" fillId="0" fontId="14" numFmtId="167" xfId="0" applyAlignment="1" applyBorder="1" applyFont="1" applyNumberFormat="1">
      <alignment horizontal="right" shrinkToFit="0" vertical="top" wrapText="1"/>
    </xf>
    <xf borderId="0" fillId="0" fontId="14" numFmtId="167" xfId="0" applyFont="1" applyNumberFormat="1"/>
    <xf borderId="70" fillId="0" fontId="17" numFmtId="0" xfId="0" applyAlignment="1" applyBorder="1" applyFont="1">
      <alignment shrinkToFit="0" vertical="top" wrapText="1"/>
    </xf>
    <xf borderId="71" fillId="0" fontId="18" numFmtId="167" xfId="0" applyAlignment="1" applyBorder="1" applyFont="1" applyNumberFormat="1">
      <alignment horizontal="right" shrinkToFit="0" vertical="top" wrapText="1"/>
    </xf>
    <xf borderId="71" fillId="0" fontId="14" numFmtId="167" xfId="0" applyAlignment="1" applyBorder="1" applyFont="1" applyNumberFormat="1">
      <alignment horizontal="right" shrinkToFit="0" vertical="top" wrapText="1"/>
    </xf>
    <xf borderId="72" fillId="0" fontId="14" numFmtId="167" xfId="0" applyAlignment="1" applyBorder="1" applyFont="1" applyNumberFormat="1">
      <alignment horizontal="right" shrinkToFit="0" vertical="top" wrapText="1"/>
    </xf>
    <xf borderId="57" fillId="0" fontId="14" numFmtId="167" xfId="0" applyAlignment="1" applyBorder="1" applyFont="1" applyNumberFormat="1">
      <alignment horizontal="right" shrinkToFit="0" vertical="top" wrapText="1"/>
    </xf>
    <xf borderId="73" fillId="0" fontId="14" numFmtId="167" xfId="0" applyAlignment="1" applyBorder="1" applyFont="1" applyNumberFormat="1">
      <alignment horizontal="right" shrinkToFit="0" vertical="top" wrapText="1"/>
    </xf>
    <xf borderId="18" fillId="0" fontId="14" numFmtId="167" xfId="0" applyAlignment="1" applyBorder="1" applyFont="1" applyNumberFormat="1">
      <alignment horizontal="right" shrinkToFit="0" vertical="top" wrapText="1"/>
    </xf>
    <xf borderId="0" fillId="0" fontId="14" numFmtId="0" xfId="0" applyAlignment="1" applyFont="1">
      <alignment shrinkToFit="0" vertical="top" wrapText="1"/>
    </xf>
    <xf borderId="0" fillId="0" fontId="22" numFmtId="0" xfId="0" applyFont="1"/>
    <xf borderId="0" fillId="0" fontId="23" numFmtId="0" xfId="0" applyFont="1"/>
    <xf borderId="0" fillId="0" fontId="14" numFmtId="18" xfId="0" applyFont="1" applyNumberFormat="1"/>
    <xf borderId="0" fillId="0" fontId="14" numFmtId="0" xfId="0" applyAlignment="1" applyFont="1">
      <alignment horizontal="left"/>
    </xf>
    <xf borderId="8" fillId="7" fontId="24" numFmtId="0" xfId="0" applyBorder="1" applyFill="1" applyFont="1"/>
    <xf borderId="8" fillId="8" fontId="25" numFmtId="0" xfId="0" applyBorder="1" applyFill="1" applyFont="1"/>
    <xf borderId="8" fillId="0" fontId="26" numFmtId="0" xfId="0" applyBorder="1" applyFont="1"/>
    <xf borderId="8" fillId="0" fontId="27" numFmtId="0" xfId="0" applyBorder="1" applyFont="1"/>
    <xf borderId="8" fillId="0" fontId="27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3" width="12.43"/>
    <col customWidth="1" min="4" max="4" width="15.43"/>
    <col customWidth="1" min="5" max="5" width="16.71"/>
    <col customWidth="1" min="6" max="6" width="14.43"/>
    <col customWidth="1" min="7" max="7" width="15.0"/>
    <col customWidth="1" min="8" max="8" width="15.57"/>
    <col customWidth="1" min="9" max="9" width="14.0"/>
    <col customWidth="1" min="10" max="10" width="13.14"/>
    <col customWidth="1" min="11" max="12" width="12.43"/>
    <col customWidth="1" min="13" max="13" width="14.43"/>
    <col customWidth="1" min="14" max="33" width="9.14"/>
  </cols>
  <sheetData>
    <row r="1" ht="25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14.25" customHeight="1">
      <c r="A2" s="5" t="s">
        <v>1</v>
      </c>
      <c r="B2" s="6">
        <v>45108.0</v>
      </c>
      <c r="C2" s="7">
        <f t="shared" ref="C2:M2" si="1">B2+31</f>
        <v>45139</v>
      </c>
      <c r="D2" s="7">
        <f t="shared" si="1"/>
        <v>45170</v>
      </c>
      <c r="E2" s="7">
        <f t="shared" si="1"/>
        <v>45201</v>
      </c>
      <c r="F2" s="7">
        <f t="shared" si="1"/>
        <v>45232</v>
      </c>
      <c r="G2" s="7">
        <f t="shared" si="1"/>
        <v>45263</v>
      </c>
      <c r="H2" s="7">
        <f t="shared" si="1"/>
        <v>45294</v>
      </c>
      <c r="I2" s="7">
        <f t="shared" si="1"/>
        <v>45325</v>
      </c>
      <c r="J2" s="7">
        <f t="shared" si="1"/>
        <v>45356</v>
      </c>
      <c r="K2" s="7">
        <f t="shared" si="1"/>
        <v>45387</v>
      </c>
      <c r="L2" s="7">
        <f t="shared" si="1"/>
        <v>45418</v>
      </c>
      <c r="M2" s="7">
        <f t="shared" si="1"/>
        <v>45449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ht="13.5" customHeight="1">
      <c r="A3" s="9">
        <v>1.0</v>
      </c>
      <c r="B3" s="10" t="s">
        <v>2</v>
      </c>
      <c r="C3" s="11"/>
      <c r="D3" s="11"/>
      <c r="E3" s="10" t="s">
        <v>2</v>
      </c>
      <c r="F3" s="11"/>
      <c r="G3" s="11"/>
      <c r="H3" s="11"/>
      <c r="I3" s="11"/>
      <c r="J3" s="11"/>
      <c r="K3" s="11"/>
      <c r="L3" s="11"/>
      <c r="M3" s="10" t="s">
        <v>2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ht="13.5" customHeight="1">
      <c r="A4" s="9">
        <v>2.0</v>
      </c>
      <c r="B4" s="10" t="s">
        <v>2</v>
      </c>
      <c r="C4" s="11"/>
      <c r="D4" s="10" t="s">
        <v>2</v>
      </c>
      <c r="E4" s="11"/>
      <c r="F4" s="11"/>
      <c r="G4" s="10" t="s">
        <v>2</v>
      </c>
      <c r="H4" s="11"/>
      <c r="I4" s="11"/>
      <c r="J4" s="10" t="s">
        <v>2</v>
      </c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ht="13.5" customHeight="1">
      <c r="A5" s="9">
        <v>3.0</v>
      </c>
      <c r="B5" s="11"/>
      <c r="C5" s="11"/>
      <c r="D5" s="10" t="s">
        <v>2</v>
      </c>
      <c r="E5" s="11"/>
      <c r="F5" s="11"/>
      <c r="G5" s="10" t="s">
        <v>2</v>
      </c>
      <c r="H5" s="11"/>
      <c r="I5" s="10" t="s">
        <v>2</v>
      </c>
      <c r="J5" s="10" t="s">
        <v>2</v>
      </c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3.5" customHeight="1">
      <c r="A6" s="9">
        <v>4.0</v>
      </c>
      <c r="B6" s="11"/>
      <c r="C6" s="11"/>
      <c r="D6" s="10" t="s">
        <v>3</v>
      </c>
      <c r="E6" s="11"/>
      <c r="F6" s="10" t="s">
        <v>2</v>
      </c>
      <c r="G6" s="11"/>
      <c r="H6" s="11"/>
      <c r="I6" s="10" t="s">
        <v>2</v>
      </c>
      <c r="J6" s="11"/>
      <c r="K6" s="11"/>
      <c r="L6" s="10" t="s">
        <v>2</v>
      </c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ht="13.5" customHeight="1">
      <c r="A7" s="9">
        <v>5.0</v>
      </c>
      <c r="B7" s="11"/>
      <c r="C7" s="10" t="s">
        <v>2</v>
      </c>
      <c r="D7" s="11"/>
      <c r="E7" s="11"/>
      <c r="F7" s="10" t="s">
        <v>2</v>
      </c>
      <c r="G7" s="11"/>
      <c r="H7" s="11"/>
      <c r="I7" s="11"/>
      <c r="J7" s="11"/>
      <c r="K7" s="11"/>
      <c r="L7" s="10" t="s">
        <v>2</v>
      </c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ht="13.5" customHeight="1">
      <c r="A8" s="9">
        <v>6.0</v>
      </c>
      <c r="B8" s="11"/>
      <c r="C8" s="10" t="s">
        <v>2</v>
      </c>
      <c r="D8" s="11"/>
      <c r="E8" s="11"/>
      <c r="F8" s="11"/>
      <c r="G8" s="11"/>
      <c r="H8" s="10" t="s">
        <v>2</v>
      </c>
      <c r="I8" s="11"/>
      <c r="J8" s="11"/>
      <c r="K8" s="10" t="s">
        <v>2</v>
      </c>
      <c r="L8" s="11"/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ht="13.5" customHeight="1">
      <c r="A9" s="9">
        <v>7.0</v>
      </c>
      <c r="B9" s="11"/>
      <c r="C9" s="13"/>
      <c r="D9" s="11"/>
      <c r="E9" s="10" t="s">
        <v>2</v>
      </c>
      <c r="F9" s="11"/>
      <c r="G9" s="11"/>
      <c r="H9" s="10" t="s">
        <v>2</v>
      </c>
      <c r="I9" s="11"/>
      <c r="J9" s="11"/>
      <c r="K9" s="10" t="s">
        <v>2</v>
      </c>
      <c r="L9" s="11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ht="13.5" customHeight="1">
      <c r="A10" s="9">
        <v>8.0</v>
      </c>
      <c r="B10" s="10" t="s">
        <v>2</v>
      </c>
      <c r="C10" s="13"/>
      <c r="D10" s="11"/>
      <c r="E10" s="10" t="s">
        <v>2</v>
      </c>
      <c r="F10" s="11"/>
      <c r="G10" s="11"/>
      <c r="H10" s="11"/>
      <c r="I10" s="11"/>
      <c r="J10" s="11"/>
      <c r="K10" s="11"/>
      <c r="L10" s="11"/>
      <c r="M10" s="10" t="s">
        <v>2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ht="13.5" customHeight="1">
      <c r="A11" s="9">
        <v>9.0</v>
      </c>
      <c r="B11" s="10" t="s">
        <v>2</v>
      </c>
      <c r="C11" s="13"/>
      <c r="D11" s="10" t="s">
        <v>2</v>
      </c>
      <c r="E11" s="10" t="s">
        <v>3</v>
      </c>
      <c r="F11" s="11"/>
      <c r="G11" s="10" t="s">
        <v>2</v>
      </c>
      <c r="H11" s="11"/>
      <c r="I11" s="11"/>
      <c r="J11" s="10" t="s">
        <v>2</v>
      </c>
      <c r="K11" s="11"/>
      <c r="L11" s="11"/>
      <c r="M11" s="10" t="s">
        <v>2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ht="13.5" customHeight="1">
      <c r="A12" s="9">
        <v>10.0</v>
      </c>
      <c r="B12" s="11"/>
      <c r="C12" s="11"/>
      <c r="D12" s="10" t="s">
        <v>2</v>
      </c>
      <c r="E12" s="11"/>
      <c r="F12" s="10" t="s">
        <v>3</v>
      </c>
      <c r="G12" s="10" t="s">
        <v>2</v>
      </c>
      <c r="H12" s="11"/>
      <c r="I12" s="10" t="s">
        <v>2</v>
      </c>
      <c r="J12" s="10" t="s">
        <v>2</v>
      </c>
      <c r="K12" s="11"/>
      <c r="L12" s="11"/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ht="13.5" customHeight="1">
      <c r="A13" s="9">
        <v>11.0</v>
      </c>
      <c r="B13" s="11"/>
      <c r="C13" s="11"/>
      <c r="D13" s="11"/>
      <c r="E13" s="11"/>
      <c r="F13" s="10" t="s">
        <v>2</v>
      </c>
      <c r="G13" s="11"/>
      <c r="H13" s="11"/>
      <c r="I13" s="10" t="s">
        <v>2</v>
      </c>
      <c r="J13" s="11"/>
      <c r="K13" s="11"/>
      <c r="L13" s="10" t="s">
        <v>2</v>
      </c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ht="13.5" customHeight="1">
      <c r="A14" s="9">
        <v>12.0</v>
      </c>
      <c r="B14" s="11"/>
      <c r="C14" s="10" t="s">
        <v>2</v>
      </c>
      <c r="D14" s="11"/>
      <c r="E14" s="11"/>
      <c r="F14" s="10" t="s">
        <v>2</v>
      </c>
      <c r="G14" s="11"/>
      <c r="H14" s="11"/>
      <c r="I14" s="11"/>
      <c r="J14" s="11"/>
      <c r="K14" s="11"/>
      <c r="L14" s="10" t="s">
        <v>2</v>
      </c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ht="13.5" customHeight="1">
      <c r="A15" s="9">
        <v>13.0</v>
      </c>
      <c r="B15" s="11"/>
      <c r="C15" s="10" t="s">
        <v>2</v>
      </c>
      <c r="D15" s="11"/>
      <c r="E15" s="11"/>
      <c r="F15" s="11"/>
      <c r="G15" s="11"/>
      <c r="H15" s="10" t="s">
        <v>2</v>
      </c>
      <c r="I15" s="11"/>
      <c r="J15" s="11"/>
      <c r="K15" s="10" t="s">
        <v>2</v>
      </c>
      <c r="L15" s="11"/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ht="13.5" customHeight="1">
      <c r="A16" s="9">
        <v>14.0</v>
      </c>
      <c r="B16" s="11"/>
      <c r="C16" s="11"/>
      <c r="D16" s="11"/>
      <c r="E16" s="10" t="s">
        <v>2</v>
      </c>
      <c r="F16" s="11"/>
      <c r="G16" s="11"/>
      <c r="H16" s="10" t="s">
        <v>2</v>
      </c>
      <c r="I16" s="11"/>
      <c r="J16" s="11"/>
      <c r="K16" s="10" t="s">
        <v>2</v>
      </c>
      <c r="L16" s="11"/>
      <c r="M16" s="11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ht="13.5" customHeight="1">
      <c r="A17" s="9">
        <v>15.0</v>
      </c>
      <c r="B17" s="10" t="s">
        <v>2</v>
      </c>
      <c r="C17" s="11"/>
      <c r="D17" s="11"/>
      <c r="E17" s="10" t="s">
        <v>2</v>
      </c>
      <c r="F17" s="11"/>
      <c r="G17" s="11"/>
      <c r="H17" s="10" t="s">
        <v>3</v>
      </c>
      <c r="I17" s="11"/>
      <c r="J17" s="11"/>
      <c r="K17" s="11"/>
      <c r="L17" s="11"/>
      <c r="M17" s="10" t="s">
        <v>2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ht="13.5" customHeight="1">
      <c r="A18" s="9">
        <v>16.0</v>
      </c>
      <c r="B18" s="10" t="s">
        <v>2</v>
      </c>
      <c r="C18" s="11"/>
      <c r="D18" s="10" t="s">
        <v>2</v>
      </c>
      <c r="E18" s="11"/>
      <c r="F18" s="11"/>
      <c r="G18" s="10" t="s">
        <v>2</v>
      </c>
      <c r="H18" s="11"/>
      <c r="I18" s="11"/>
      <c r="J18" s="10" t="s">
        <v>2</v>
      </c>
      <c r="K18" s="11"/>
      <c r="L18" s="11"/>
      <c r="M18" s="10" t="s">
        <v>2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ht="13.5" customHeight="1">
      <c r="A19" s="9">
        <v>17.0</v>
      </c>
      <c r="B19" s="11"/>
      <c r="C19" s="11"/>
      <c r="D19" s="10" t="s">
        <v>2</v>
      </c>
      <c r="E19" s="11"/>
      <c r="F19" s="11"/>
      <c r="G19" s="10" t="s">
        <v>2</v>
      </c>
      <c r="H19" s="11"/>
      <c r="I19" s="10" t="s">
        <v>2</v>
      </c>
      <c r="J19" s="10" t="s">
        <v>2</v>
      </c>
      <c r="K19" s="11"/>
      <c r="L19" s="11"/>
      <c r="M19" s="1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ht="13.5" customHeight="1">
      <c r="A20" s="9">
        <v>18.0</v>
      </c>
      <c r="B20" s="11"/>
      <c r="C20" s="11"/>
      <c r="D20" s="11"/>
      <c r="E20" s="11"/>
      <c r="F20" s="10" t="s">
        <v>2</v>
      </c>
      <c r="G20" s="11"/>
      <c r="H20" s="11"/>
      <c r="I20" s="10" t="s">
        <v>2</v>
      </c>
      <c r="J20" s="11"/>
      <c r="K20" s="11"/>
      <c r="L20" s="10" t="s">
        <v>2</v>
      </c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ht="13.5" customHeight="1">
      <c r="A21" s="9">
        <v>19.0</v>
      </c>
      <c r="B21" s="11"/>
      <c r="C21" s="10" t="s">
        <v>2</v>
      </c>
      <c r="D21" s="11"/>
      <c r="E21" s="11"/>
      <c r="F21" s="10" t="s">
        <v>2</v>
      </c>
      <c r="G21" s="11"/>
      <c r="H21" s="11"/>
      <c r="I21" s="10" t="s">
        <v>3</v>
      </c>
      <c r="J21" s="11"/>
      <c r="K21" s="11"/>
      <c r="L21" s="10" t="s">
        <v>2</v>
      </c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ht="13.5" customHeight="1">
      <c r="A22" s="9">
        <v>20.0</v>
      </c>
      <c r="B22" s="11"/>
      <c r="C22" s="10" t="s">
        <v>2</v>
      </c>
      <c r="D22" s="11"/>
      <c r="E22" s="11"/>
      <c r="F22" s="11"/>
      <c r="G22" s="11"/>
      <c r="H22" s="10" t="s">
        <v>2</v>
      </c>
      <c r="I22" s="11"/>
      <c r="J22" s="11"/>
      <c r="K22" s="10" t="s">
        <v>2</v>
      </c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ht="13.5" customHeight="1">
      <c r="A23" s="9">
        <v>21.0</v>
      </c>
      <c r="B23" s="11"/>
      <c r="C23" s="11"/>
      <c r="D23" s="11"/>
      <c r="E23" s="10" t="s">
        <v>2</v>
      </c>
      <c r="F23" s="11"/>
      <c r="G23" s="11"/>
      <c r="H23" s="10" t="s">
        <v>2</v>
      </c>
      <c r="I23" s="11"/>
      <c r="J23" s="11"/>
      <c r="K23" s="10" t="s">
        <v>2</v>
      </c>
      <c r="L23" s="11"/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ht="13.5" customHeight="1">
      <c r="A24" s="9">
        <v>22.0</v>
      </c>
      <c r="B24" s="10" t="s">
        <v>2</v>
      </c>
      <c r="C24" s="11"/>
      <c r="D24" s="11"/>
      <c r="E24" s="10" t="s">
        <v>2</v>
      </c>
      <c r="F24" s="11"/>
      <c r="G24" s="11"/>
      <c r="H24" s="11"/>
      <c r="I24" s="11"/>
      <c r="J24" s="11"/>
      <c r="K24" s="11"/>
      <c r="L24" s="11"/>
      <c r="M24" s="10" t="s">
        <v>2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ht="13.5" customHeight="1">
      <c r="A25" s="9">
        <v>23.0</v>
      </c>
      <c r="B25" s="10" t="s">
        <v>2</v>
      </c>
      <c r="C25" s="11"/>
      <c r="D25" s="10" t="s">
        <v>2</v>
      </c>
      <c r="E25" s="11"/>
      <c r="F25" s="10" t="s">
        <v>3</v>
      </c>
      <c r="G25" s="10" t="s">
        <v>2</v>
      </c>
      <c r="H25" s="11"/>
      <c r="I25" s="11"/>
      <c r="J25" s="10" t="s">
        <v>2</v>
      </c>
      <c r="K25" s="11"/>
      <c r="L25" s="11"/>
      <c r="M25" s="10" t="s">
        <v>2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ht="13.5" customHeight="1">
      <c r="A26" s="9">
        <v>24.0</v>
      </c>
      <c r="B26" s="11"/>
      <c r="C26" s="11"/>
      <c r="D26" s="10" t="s">
        <v>2</v>
      </c>
      <c r="E26" s="11"/>
      <c r="F26" s="10" t="s">
        <v>3</v>
      </c>
      <c r="G26" s="10" t="s">
        <v>2</v>
      </c>
      <c r="H26" s="11"/>
      <c r="I26" s="10" t="s">
        <v>2</v>
      </c>
      <c r="J26" s="10" t="s">
        <v>2</v>
      </c>
      <c r="K26" s="11"/>
      <c r="L26" s="11"/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ht="13.5" customHeight="1">
      <c r="A27" s="9">
        <v>25.0</v>
      </c>
      <c r="B27" s="11"/>
      <c r="C27" s="11"/>
      <c r="D27" s="11"/>
      <c r="E27" s="11"/>
      <c r="F27" s="10" t="s">
        <v>2</v>
      </c>
      <c r="G27" s="11"/>
      <c r="H27" s="11"/>
      <c r="I27" s="10" t="s">
        <v>2</v>
      </c>
      <c r="J27" s="11"/>
      <c r="K27" s="11"/>
      <c r="L27" s="10" t="s">
        <v>2</v>
      </c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ht="13.5" customHeight="1">
      <c r="A28" s="9">
        <v>26.0</v>
      </c>
      <c r="B28" s="11"/>
      <c r="C28" s="10" t="s">
        <v>2</v>
      </c>
      <c r="D28" s="11"/>
      <c r="E28" s="11"/>
      <c r="F28" s="10" t="s">
        <v>2</v>
      </c>
      <c r="G28" s="11"/>
      <c r="H28" s="11"/>
      <c r="I28" s="11"/>
      <c r="J28" s="11"/>
      <c r="K28" s="11"/>
      <c r="L28" s="10" t="s">
        <v>2</v>
      </c>
      <c r="M28" s="11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ht="13.5" customHeight="1">
      <c r="A29" s="9">
        <v>27.0</v>
      </c>
      <c r="B29" s="11"/>
      <c r="C29" s="10" t="s">
        <v>2</v>
      </c>
      <c r="D29" s="11"/>
      <c r="E29" s="11"/>
      <c r="F29" s="11"/>
      <c r="G29" s="11"/>
      <c r="H29" s="10" t="s">
        <v>2</v>
      </c>
      <c r="I29" s="11"/>
      <c r="J29" s="11"/>
      <c r="K29" s="10" t="s">
        <v>2</v>
      </c>
      <c r="L29" s="10" t="s">
        <v>3</v>
      </c>
      <c r="M29" s="11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ht="13.5" customHeight="1">
      <c r="A30" s="9">
        <v>28.0</v>
      </c>
      <c r="B30" s="11"/>
      <c r="C30" s="11"/>
      <c r="D30" s="11"/>
      <c r="E30" s="10" t="s">
        <v>2</v>
      </c>
      <c r="F30" s="11"/>
      <c r="G30" s="11"/>
      <c r="H30" s="10" t="s">
        <v>2</v>
      </c>
      <c r="I30" s="11"/>
      <c r="J30" s="11"/>
      <c r="K30" s="10" t="s">
        <v>2</v>
      </c>
      <c r="L30" s="11"/>
      <c r="M30" s="11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ht="13.5" customHeight="1">
      <c r="A31" s="9">
        <v>29.0</v>
      </c>
      <c r="B31" s="10" t="s">
        <v>2</v>
      </c>
      <c r="C31" s="11"/>
      <c r="D31" s="11"/>
      <c r="E31" s="10" t="s">
        <v>2</v>
      </c>
      <c r="F31" s="11"/>
      <c r="G31" s="11"/>
      <c r="H31" s="11"/>
      <c r="I31" s="11"/>
      <c r="J31" s="11"/>
      <c r="K31" s="11"/>
      <c r="L31" s="11"/>
      <c r="M31" s="10" t="s">
        <v>2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ht="13.5" customHeight="1">
      <c r="A32" s="9">
        <v>30.0</v>
      </c>
      <c r="B32" s="10" t="s">
        <v>2</v>
      </c>
      <c r="C32" s="11"/>
      <c r="D32" s="10" t="s">
        <v>2</v>
      </c>
      <c r="E32" s="11"/>
      <c r="F32" s="11"/>
      <c r="G32" s="10" t="s">
        <v>2</v>
      </c>
      <c r="H32" s="11"/>
      <c r="I32" s="10" t="s">
        <v>4</v>
      </c>
      <c r="J32" s="10" t="s">
        <v>2</v>
      </c>
      <c r="K32" s="11"/>
      <c r="L32" s="11"/>
      <c r="M32" s="10" t="s">
        <v>2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ht="14.25" customHeight="1">
      <c r="A33" s="14">
        <v>31.0</v>
      </c>
      <c r="B33" s="11"/>
      <c r="C33" s="11"/>
      <c r="D33" s="10" t="s">
        <v>4</v>
      </c>
      <c r="E33" s="11"/>
      <c r="F33" s="10" t="s">
        <v>4</v>
      </c>
      <c r="G33" s="10" t="s">
        <v>2</v>
      </c>
      <c r="H33" s="11"/>
      <c r="I33" s="10" t="s">
        <v>4</v>
      </c>
      <c r="J33" s="10" t="s">
        <v>2</v>
      </c>
      <c r="K33" s="10" t="s">
        <v>4</v>
      </c>
      <c r="L33" s="11"/>
      <c r="M33" s="10" t="s">
        <v>4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ht="15.0" customHeight="1">
      <c r="A34" s="15" t="s">
        <v>5</v>
      </c>
      <c r="B34" s="16">
        <f t="shared" ref="B34:M34" si="2">SUM(COUNTIF(B$3:B$33,"I"),COUNTIF(B$3:B$33,"FD"),COUNTIF(B$3:B$33,"Q/T"),COUNTIF(B$3:B$33,"ED-PD"),COUNTIF(B$3:B$33,"RCD"),COUNTIF(B$3:B$33,"ED-RC"),COUNTIF(B$3:B$33,"LD"),COUNTIF(B$3:B$33,"G"))</f>
        <v>0</v>
      </c>
      <c r="C34" s="16">
        <f t="shared" si="2"/>
        <v>0</v>
      </c>
      <c r="D34" s="16">
        <f t="shared" si="2"/>
        <v>0</v>
      </c>
      <c r="E34" s="16">
        <f t="shared" si="2"/>
        <v>0</v>
      </c>
      <c r="F34" s="16">
        <f t="shared" si="2"/>
        <v>0</v>
      </c>
      <c r="G34" s="16">
        <f t="shared" si="2"/>
        <v>0</v>
      </c>
      <c r="H34" s="16">
        <f t="shared" si="2"/>
        <v>0</v>
      </c>
      <c r="I34" s="16">
        <f t="shared" si="2"/>
        <v>0</v>
      </c>
      <c r="J34" s="16">
        <f t="shared" si="2"/>
        <v>0</v>
      </c>
      <c r="K34" s="16">
        <f t="shared" si="2"/>
        <v>0</v>
      </c>
      <c r="L34" s="16">
        <f t="shared" si="2"/>
        <v>0</v>
      </c>
      <c r="M34" s="16">
        <f t="shared" si="2"/>
        <v>0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ht="13.5" customHeight="1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ht="13.5" customHeight="1">
      <c r="A36" s="19"/>
      <c r="B36" s="19"/>
      <c r="C36" s="20" t="s">
        <v>3</v>
      </c>
      <c r="D36" s="21">
        <f t="shared" ref="D36:D39" si="3">COUNTIF($B$3:$M$33,C36)</f>
        <v>8</v>
      </c>
      <c r="E36" s="20" t="s">
        <v>6</v>
      </c>
      <c r="F36" s="21">
        <f t="shared" ref="F36:F39" si="4">COUNTIF($B$3:$M$33,E36)</f>
        <v>0</v>
      </c>
      <c r="G36" s="20" t="s">
        <v>7</v>
      </c>
      <c r="H36" s="21">
        <f>COUNTIF($B$3:$M$33,G36)</f>
        <v>0</v>
      </c>
      <c r="I36" s="20" t="s">
        <v>8</v>
      </c>
      <c r="J36" s="21">
        <f t="shared" ref="J36:J38" si="5">COUNTIF($B$3:$M$33,I36)</f>
        <v>0</v>
      </c>
      <c r="K36" s="20" t="s">
        <v>9</v>
      </c>
      <c r="L36" s="21">
        <f t="shared" ref="L36:L38" si="6">COUNTIF($B$3:$M$33,K36)</f>
        <v>0</v>
      </c>
      <c r="M36" s="22" t="str">
        <f>IF(L36&gt;=5,(" "),("Must be 5 or more"))</f>
        <v>Must be 5 or more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ht="13.5" customHeight="1">
      <c r="A37" s="19"/>
      <c r="B37" s="19"/>
      <c r="C37" s="20" t="s">
        <v>10</v>
      </c>
      <c r="D37" s="21">
        <f t="shared" si="3"/>
        <v>0</v>
      </c>
      <c r="E37" s="20" t="s">
        <v>11</v>
      </c>
      <c r="F37" s="21">
        <f t="shared" si="4"/>
        <v>0</v>
      </c>
      <c r="G37" s="20" t="s">
        <v>12</v>
      </c>
      <c r="H37" s="23">
        <f>(0.5*(COUNTIF($B$3:$M$33,G37)))</f>
        <v>0</v>
      </c>
      <c r="I37" s="20" t="s">
        <v>13</v>
      </c>
      <c r="J37" s="21">
        <f t="shared" si="5"/>
        <v>0</v>
      </c>
      <c r="K37" s="20" t="s">
        <v>14</v>
      </c>
      <c r="L37" s="21">
        <f t="shared" si="6"/>
        <v>0</v>
      </c>
      <c r="M37" s="19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ht="13.5" customHeight="1">
      <c r="A38" s="19"/>
      <c r="B38" s="19"/>
      <c r="C38" s="24" t="s">
        <v>15</v>
      </c>
      <c r="D38" s="21">
        <f t="shared" si="3"/>
        <v>0</v>
      </c>
      <c r="E38" s="24" t="s">
        <v>16</v>
      </c>
      <c r="F38" s="21">
        <f t="shared" si="4"/>
        <v>0</v>
      </c>
      <c r="G38" s="20" t="s">
        <v>17</v>
      </c>
      <c r="H38" s="25">
        <f>((COUNTIF($B$3:$M$33,G38)))</f>
        <v>0</v>
      </c>
      <c r="I38" s="24" t="s">
        <v>18</v>
      </c>
      <c r="J38" s="21">
        <f t="shared" si="5"/>
        <v>0</v>
      </c>
      <c r="K38" s="24" t="s">
        <v>19</v>
      </c>
      <c r="L38" s="21">
        <f t="shared" si="6"/>
        <v>0</v>
      </c>
      <c r="M38" s="19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ht="14.25" customHeight="1">
      <c r="A39" s="19"/>
      <c r="B39" s="19"/>
      <c r="C39" s="24" t="s">
        <v>20</v>
      </c>
      <c r="D39" s="25">
        <f t="shared" si="3"/>
        <v>0</v>
      </c>
      <c r="E39" s="24" t="s">
        <v>21</v>
      </c>
      <c r="F39" s="25">
        <f t="shared" si="4"/>
        <v>0</v>
      </c>
      <c r="G39" s="20"/>
      <c r="H39" s="25"/>
      <c r="I39" s="24"/>
      <c r="J39" s="25"/>
      <c r="K39" s="24"/>
      <c r="L39" s="25"/>
      <c r="M39" s="19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ht="14.25" customHeight="1">
      <c r="A40" s="19"/>
      <c r="B40" s="19"/>
      <c r="C40" s="26" t="s">
        <v>22</v>
      </c>
      <c r="D40" s="27"/>
      <c r="E40" s="28"/>
      <c r="F40" s="29">
        <f>SUM(D38,F36,F38,F39,H38,J37,J38,L37,D37)+IF(H37+F37&lt;=5,H37+F37,5)</f>
        <v>0</v>
      </c>
      <c r="G40" s="19"/>
      <c r="H40" s="30" t="s">
        <v>23</v>
      </c>
      <c r="I40" s="27"/>
      <c r="J40" s="27"/>
      <c r="K40" s="28"/>
      <c r="L40" s="31">
        <f>SUM(F40,L36,IF(H36&lt;=2,H36,2),IF(J36&lt;=4,J36,4))</f>
        <v>0</v>
      </c>
      <c r="M40" s="19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ht="14.2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ht="23.25" customHeight="1">
      <c r="A42" s="32" t="s">
        <v>24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33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ht="14.25" customHeight="1">
      <c r="A44" s="19"/>
      <c r="B44" s="35" t="s">
        <v>25</v>
      </c>
      <c r="C44" s="36"/>
      <c r="D44" s="36"/>
      <c r="E44" s="36"/>
      <c r="F44" s="36"/>
      <c r="G44" s="37"/>
      <c r="H44" s="19"/>
      <c r="I44" s="19"/>
      <c r="J44" s="38" t="s">
        <v>26</v>
      </c>
      <c r="K44" s="36"/>
      <c r="L44" s="36"/>
      <c r="M44" s="37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ht="13.5" customHeight="1">
      <c r="A45" s="19"/>
      <c r="B45" s="39" t="s">
        <v>13</v>
      </c>
      <c r="C45" s="40" t="s">
        <v>27</v>
      </c>
      <c r="D45" s="40"/>
      <c r="E45" s="41"/>
      <c r="F45" s="41"/>
      <c r="G45" s="42"/>
      <c r="H45" s="19"/>
      <c r="I45" s="19"/>
      <c r="J45" s="43">
        <v>44443.0</v>
      </c>
      <c r="K45" s="40"/>
      <c r="L45" s="40" t="s">
        <v>28</v>
      </c>
      <c r="M45" s="44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ht="13.5" customHeight="1">
      <c r="A46" s="19"/>
      <c r="B46" s="39" t="s">
        <v>14</v>
      </c>
      <c r="C46" s="40" t="s">
        <v>29</v>
      </c>
      <c r="D46" s="40"/>
      <c r="E46" s="41"/>
      <c r="F46" s="41"/>
      <c r="G46" s="42"/>
      <c r="H46" s="19"/>
      <c r="I46" s="19"/>
      <c r="J46" s="43">
        <v>44478.0</v>
      </c>
      <c r="K46" s="40"/>
      <c r="L46" s="40" t="s">
        <v>30</v>
      </c>
      <c r="M46" s="44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ht="13.5" customHeight="1">
      <c r="A47" s="19"/>
      <c r="B47" s="39" t="s">
        <v>15</v>
      </c>
      <c r="C47" s="40" t="s">
        <v>31</v>
      </c>
      <c r="D47" s="40"/>
      <c r="E47" s="41"/>
      <c r="F47" s="41"/>
      <c r="G47" s="42"/>
      <c r="H47" s="19"/>
      <c r="I47" s="19"/>
      <c r="J47" s="43">
        <v>44510.0</v>
      </c>
      <c r="K47" s="40"/>
      <c r="L47" s="45" t="s">
        <v>32</v>
      </c>
      <c r="M47" s="44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ht="13.5" customHeight="1">
      <c r="A48" s="19"/>
      <c r="B48" s="39" t="s">
        <v>20</v>
      </c>
      <c r="C48" s="40" t="s">
        <v>33</v>
      </c>
      <c r="D48" s="40"/>
      <c r="E48" s="41"/>
      <c r="F48" s="41"/>
      <c r="G48" s="42"/>
      <c r="H48" s="19"/>
      <c r="I48" s="19"/>
      <c r="J48" s="43" t="s">
        <v>34</v>
      </c>
      <c r="K48" s="40"/>
      <c r="L48" s="40" t="s">
        <v>35</v>
      </c>
      <c r="M48" s="44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ht="13.5" customHeight="1">
      <c r="A49" s="19"/>
      <c r="B49" s="39" t="s">
        <v>3</v>
      </c>
      <c r="C49" s="40" t="s">
        <v>36</v>
      </c>
      <c r="D49" s="40"/>
      <c r="E49" s="41"/>
      <c r="F49" s="41"/>
      <c r="G49" s="42"/>
      <c r="H49" s="19"/>
      <c r="I49" s="19"/>
      <c r="J49" s="43">
        <v>44211.0</v>
      </c>
      <c r="K49" s="40"/>
      <c r="L49" s="40" t="s">
        <v>37</v>
      </c>
      <c r="M49" s="44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ht="13.5" customHeight="1">
      <c r="A50" s="19"/>
      <c r="B50" s="39" t="s">
        <v>6</v>
      </c>
      <c r="C50" s="40" t="s">
        <v>38</v>
      </c>
      <c r="D50" s="40"/>
      <c r="E50" s="41"/>
      <c r="F50" s="41"/>
      <c r="G50" s="42"/>
      <c r="H50" s="19"/>
      <c r="I50" s="19"/>
      <c r="J50" s="43">
        <v>44246.0</v>
      </c>
      <c r="K50" s="40"/>
      <c r="L50" s="40" t="s">
        <v>39</v>
      </c>
      <c r="M50" s="44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ht="13.5" customHeight="1">
      <c r="A51" s="19"/>
      <c r="B51" s="39" t="s">
        <v>21</v>
      </c>
      <c r="C51" s="40" t="s">
        <v>40</v>
      </c>
      <c r="D51" s="40"/>
      <c r="E51" s="41"/>
      <c r="F51" s="41"/>
      <c r="G51" s="42"/>
      <c r="H51" s="19"/>
      <c r="I51" s="19"/>
      <c r="J51" s="43">
        <v>44343.0</v>
      </c>
      <c r="K51" s="40"/>
      <c r="L51" s="40" t="s">
        <v>41</v>
      </c>
      <c r="M51" s="44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ht="13.5" customHeight="1">
      <c r="A52" s="19"/>
      <c r="B52" s="39" t="s">
        <v>7</v>
      </c>
      <c r="C52" s="40" t="s">
        <v>42</v>
      </c>
      <c r="D52" s="40"/>
      <c r="E52" s="41"/>
      <c r="F52" s="41"/>
      <c r="G52" s="42"/>
      <c r="H52" s="19"/>
      <c r="I52" s="19"/>
      <c r="J52" s="46"/>
      <c r="K52" s="40"/>
      <c r="L52" s="40"/>
      <c r="M52" s="44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ht="13.5" customHeight="1">
      <c r="A53" s="19"/>
      <c r="B53" s="39" t="s">
        <v>16</v>
      </c>
      <c r="C53" s="40" t="s">
        <v>43</v>
      </c>
      <c r="D53" s="40"/>
      <c r="E53" s="41"/>
      <c r="F53" s="41"/>
      <c r="G53" s="42"/>
      <c r="H53" s="19"/>
      <c r="I53" s="19"/>
      <c r="J53" s="47" t="s">
        <v>44</v>
      </c>
      <c r="K53" s="48"/>
      <c r="L53" s="48"/>
      <c r="M53" s="49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ht="13.5" customHeight="1">
      <c r="A54" s="19"/>
      <c r="B54" s="39" t="s">
        <v>45</v>
      </c>
      <c r="C54" s="40" t="s">
        <v>46</v>
      </c>
      <c r="D54" s="40"/>
      <c r="E54" s="41"/>
      <c r="F54" s="41"/>
      <c r="G54" s="42"/>
      <c r="H54" s="12"/>
      <c r="I54" s="12"/>
      <c r="J54" s="50" t="s">
        <v>47</v>
      </c>
      <c r="K54" s="40"/>
      <c r="L54" s="40" t="s">
        <v>48</v>
      </c>
      <c r="M54" s="44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ht="14.25" customHeight="1">
      <c r="A55" s="19"/>
      <c r="B55" s="39" t="s">
        <v>8</v>
      </c>
      <c r="C55" s="40" t="s">
        <v>49</v>
      </c>
      <c r="D55" s="40"/>
      <c r="E55" s="41"/>
      <c r="F55" s="41"/>
      <c r="G55" s="42"/>
      <c r="H55" s="19"/>
      <c r="I55" s="19"/>
      <c r="J55" s="51" t="s">
        <v>50</v>
      </c>
      <c r="K55" s="52"/>
      <c r="L55" s="52" t="s">
        <v>51</v>
      </c>
      <c r="M55" s="53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ht="14.25" customHeight="1">
      <c r="A56" s="19"/>
      <c r="B56" s="39" t="s">
        <v>19</v>
      </c>
      <c r="C56" s="40" t="s">
        <v>52</v>
      </c>
      <c r="D56" s="40"/>
      <c r="E56" s="41"/>
      <c r="F56" s="41"/>
      <c r="G56" s="42"/>
      <c r="H56" s="19"/>
      <c r="I56" s="19"/>
      <c r="J56" s="54" t="s">
        <v>53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ht="13.5" customHeight="1">
      <c r="A57" s="19"/>
      <c r="B57" s="39" t="s">
        <v>10</v>
      </c>
      <c r="C57" s="40" t="s">
        <v>54</v>
      </c>
      <c r="D57" s="40"/>
      <c r="E57" s="41"/>
      <c r="F57" s="41"/>
      <c r="G57" s="42"/>
      <c r="H57" s="19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ht="13.5" customHeight="1">
      <c r="A58" s="19"/>
      <c r="B58" s="39" t="s">
        <v>11</v>
      </c>
      <c r="C58" s="40" t="s">
        <v>55</v>
      </c>
      <c r="D58" s="40"/>
      <c r="E58" s="41"/>
      <c r="F58" s="41"/>
      <c r="G58" s="42"/>
      <c r="H58" s="19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ht="13.5" customHeight="1">
      <c r="A59" s="19"/>
      <c r="B59" s="39" t="s">
        <v>12</v>
      </c>
      <c r="C59" s="40" t="s">
        <v>56</v>
      </c>
      <c r="D59" s="40"/>
      <c r="E59" s="41"/>
      <c r="F59" s="41"/>
      <c r="G59" s="42"/>
      <c r="H59" s="19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ht="13.5" customHeight="1">
      <c r="A60" s="19"/>
      <c r="B60" s="39" t="s">
        <v>9</v>
      </c>
      <c r="C60" s="40" t="s">
        <v>57</v>
      </c>
      <c r="D60" s="40"/>
      <c r="E60" s="41"/>
      <c r="F60" s="41"/>
      <c r="G60" s="42"/>
      <c r="H60" s="19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ht="14.25" customHeight="1">
      <c r="A61" s="19"/>
      <c r="B61" s="55" t="s">
        <v>18</v>
      </c>
      <c r="C61" s="52" t="s">
        <v>58</v>
      </c>
      <c r="D61" s="52"/>
      <c r="E61" s="56"/>
      <c r="F61" s="56"/>
      <c r="G61" s="57"/>
      <c r="H61" s="19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ht="14.25" customHeight="1">
      <c r="A62" s="19"/>
      <c r="B62" s="12"/>
      <c r="C62" s="12"/>
      <c r="D62" s="12"/>
      <c r="E62" s="12"/>
      <c r="F62" s="12"/>
      <c r="G62" s="12"/>
      <c r="H62" s="19"/>
      <c r="I62" s="19"/>
      <c r="J62" s="19"/>
      <c r="K62" s="19"/>
      <c r="L62" s="19"/>
      <c r="M62" s="19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ht="14.2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ht="15.75" customHeight="1">
      <c r="A64" s="58" t="s">
        <v>59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33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ht="13.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ht="13.5" customHeight="1">
      <c r="A66" s="19"/>
      <c r="B66" s="59" t="s">
        <v>60</v>
      </c>
      <c r="C66" s="60"/>
      <c r="D66" s="60"/>
      <c r="E66" s="61"/>
      <c r="F66" s="62"/>
      <c r="G66" s="19"/>
      <c r="H66" s="19"/>
      <c r="I66" s="19"/>
      <c r="J66" s="19"/>
      <c r="K66" s="19"/>
      <c r="L66" s="19"/>
      <c r="M66" s="19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ht="13.5" customHeight="1">
      <c r="A67" s="19"/>
      <c r="B67" s="59" t="s">
        <v>61</v>
      </c>
      <c r="C67" s="60"/>
      <c r="D67" s="60"/>
      <c r="E67" s="61"/>
      <c r="F67" s="62"/>
      <c r="G67" s="63" t="s">
        <v>62</v>
      </c>
      <c r="H67" s="17"/>
      <c r="I67" s="19"/>
      <c r="J67" s="19"/>
      <c r="K67" s="19"/>
      <c r="L67" s="19"/>
      <c r="M67" s="19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ht="13.5" customHeight="1">
      <c r="A68" s="19"/>
      <c r="B68" s="59" t="s">
        <v>63</v>
      </c>
      <c r="C68" s="60"/>
      <c r="D68" s="60"/>
      <c r="E68" s="61"/>
      <c r="F68" s="62"/>
      <c r="G68" s="63" t="s">
        <v>62</v>
      </c>
      <c r="H68" s="17"/>
      <c r="I68" s="19"/>
      <c r="J68" s="19"/>
      <c r="K68" s="19"/>
      <c r="L68" s="19"/>
      <c r="M68" s="19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ht="13.5" customHeight="1">
      <c r="A69" s="19"/>
      <c r="B69" s="59" t="s">
        <v>64</v>
      </c>
      <c r="C69" s="60"/>
      <c r="D69" s="60"/>
      <c r="E69" s="61"/>
      <c r="F69" s="62"/>
      <c r="G69" s="19"/>
      <c r="H69" s="19"/>
      <c r="I69" s="19"/>
      <c r="J69" s="19"/>
      <c r="K69" s="19"/>
      <c r="L69" s="19"/>
      <c r="M69" s="19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ht="13.5" customHeight="1">
      <c r="A70" s="19"/>
      <c r="B70" s="59" t="s">
        <v>65</v>
      </c>
      <c r="C70" s="60"/>
      <c r="D70" s="60"/>
      <c r="E70" s="61"/>
      <c r="F70" s="64"/>
      <c r="G70" s="19"/>
      <c r="H70" s="19"/>
      <c r="I70" s="19"/>
      <c r="J70" s="19"/>
      <c r="K70" s="19"/>
      <c r="L70" s="19"/>
      <c r="M70" s="19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ht="13.5" customHeight="1">
      <c r="A71" s="19"/>
      <c r="B71" s="59" t="s">
        <v>66</v>
      </c>
      <c r="C71" s="60"/>
      <c r="D71" s="60"/>
      <c r="E71" s="61"/>
      <c r="F71" s="64"/>
      <c r="G71" s="19"/>
      <c r="H71" s="19"/>
      <c r="I71" s="19"/>
      <c r="J71" s="19"/>
      <c r="K71" s="19"/>
      <c r="L71" s="19"/>
      <c r="M71" s="19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ht="13.5" customHeight="1">
      <c r="A72" s="19"/>
      <c r="B72" s="65" t="s">
        <v>67</v>
      </c>
      <c r="C72" s="60"/>
      <c r="D72" s="60"/>
      <c r="E72" s="61"/>
      <c r="F72" s="64"/>
      <c r="G72" s="19"/>
      <c r="H72" s="19"/>
      <c r="I72" s="19"/>
      <c r="J72" s="19"/>
      <c r="K72" s="19"/>
      <c r="L72" s="19"/>
      <c r="M72" s="19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ht="13.5" customHeight="1">
      <c r="A73" s="19"/>
      <c r="B73" s="59" t="s">
        <v>68</v>
      </c>
      <c r="C73" s="60"/>
      <c r="D73" s="60"/>
      <c r="E73" s="61"/>
      <c r="F73" s="64"/>
      <c r="G73" s="19"/>
      <c r="H73" s="19"/>
      <c r="I73" s="19"/>
      <c r="J73" s="19"/>
      <c r="K73" s="19"/>
      <c r="L73" s="19"/>
      <c r="M73" s="1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ht="13.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ht="14.2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</row>
    <row r="76" ht="14.2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</row>
    <row r="77" ht="14.2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</row>
    <row r="78" ht="14.2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</row>
    <row r="79" ht="14.25" customHeight="1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</row>
    <row r="80" ht="14.25" customHeight="1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</row>
    <row r="81" ht="14.25" customHeigh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</row>
    <row r="82" ht="14.25" customHeight="1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</row>
    <row r="83" ht="14.25" customHeight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</row>
    <row r="84" ht="14.25" customHeight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</row>
    <row r="85" ht="14.25" customHeight="1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ht="14.25" customHeight="1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</row>
    <row r="87" ht="14.25" customHeight="1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</row>
    <row r="88" ht="14.25" customHeight="1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</row>
    <row r="89" ht="14.25" customHeight="1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</row>
    <row r="90" ht="14.25" customHeight="1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</row>
    <row r="91" ht="14.25" customHeight="1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</row>
    <row r="92" ht="14.25" customHeight="1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</row>
    <row r="93" ht="14.2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</row>
    <row r="94" ht="14.25" customHeight="1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</row>
    <row r="95" ht="14.25" customHeight="1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</row>
    <row r="96" ht="14.25" customHeight="1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</row>
    <row r="97" ht="14.25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</row>
    <row r="98" ht="14.25" customHeight="1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</row>
    <row r="99" ht="14.2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</row>
    <row r="100" ht="14.25" customHeight="1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</row>
    <row r="101" ht="14.2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</row>
    <row r="102" ht="14.2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</row>
    <row r="103" ht="14.2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ht="14.25" customHeight="1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ht="14.25" customHeight="1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ht="14.25" customHeight="1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</row>
    <row r="107" ht="14.25" customHeight="1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</row>
    <row r="108" ht="14.25" customHeight="1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</row>
    <row r="109" ht="14.25" customHeight="1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</row>
    <row r="110" ht="14.25" customHeight="1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</row>
    <row r="111" ht="14.2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</row>
    <row r="112" ht="14.2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</row>
    <row r="113" ht="14.25" customHeight="1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</row>
    <row r="114" ht="14.2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</row>
    <row r="115" ht="14.2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</row>
    <row r="116" ht="14.25" customHeight="1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</row>
    <row r="117" ht="14.2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</row>
    <row r="118" ht="14.2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</row>
    <row r="119" ht="14.2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</row>
    <row r="120" ht="14.25" customHeight="1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</row>
    <row r="121" ht="14.25" customHeigh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</row>
    <row r="122" ht="14.25" customHeight="1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</row>
    <row r="123" ht="14.25" customHeight="1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</row>
    <row r="124" ht="14.25" customHeight="1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</row>
    <row r="125" ht="14.2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</row>
    <row r="126" ht="14.25" customHeight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</row>
    <row r="127" ht="14.25" customHeight="1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</row>
    <row r="128" ht="14.25" customHeight="1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</row>
    <row r="129" ht="14.2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</row>
    <row r="130" ht="14.2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</row>
    <row r="131" ht="14.2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</row>
    <row r="132" ht="14.2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</row>
    <row r="133" ht="14.2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</row>
    <row r="134" ht="14.2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</row>
    <row r="135" ht="14.2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</row>
    <row r="136" ht="14.2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</row>
    <row r="137" ht="14.2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</row>
    <row r="138" ht="14.2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</row>
    <row r="139" ht="14.2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</row>
    <row r="140" ht="14.2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</row>
    <row r="141" ht="14.2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</row>
    <row r="142" ht="14.2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</row>
    <row r="143" ht="14.2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</row>
    <row r="144" ht="14.2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</row>
    <row r="145" ht="14.2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</row>
    <row r="146" ht="14.2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</row>
    <row r="147" ht="14.2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</row>
    <row r="148" ht="14.2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</row>
    <row r="149" ht="14.2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</row>
    <row r="150" ht="14.2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</row>
    <row r="151" ht="14.2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</row>
    <row r="152" ht="14.2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</row>
    <row r="153" ht="14.2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</row>
    <row r="154" ht="14.2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</row>
    <row r="155" ht="14.2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</row>
    <row r="156" ht="14.2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</row>
    <row r="157" ht="14.2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</row>
    <row r="158" ht="14.2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</row>
    <row r="159" ht="14.2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</row>
    <row r="160" ht="14.2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</row>
    <row r="161" ht="14.2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</row>
    <row r="162" ht="14.2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</row>
    <row r="163" ht="14.2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</row>
    <row r="164" ht="14.2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</row>
    <row r="165" ht="14.2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</row>
    <row r="166" ht="14.2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</row>
    <row r="167" ht="14.2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</row>
    <row r="168" ht="14.2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</row>
    <row r="169" ht="14.2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</row>
    <row r="170" ht="14.2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</row>
    <row r="171" ht="14.2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</row>
    <row r="172" ht="14.2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</row>
    <row r="173" ht="14.2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</row>
    <row r="174" ht="14.2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</row>
    <row r="175" ht="14.2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</row>
    <row r="176" ht="14.2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</row>
    <row r="177" ht="14.2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</row>
    <row r="178" ht="14.2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</row>
    <row r="179" ht="14.2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</row>
    <row r="180" ht="14.2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</row>
    <row r="181" ht="14.2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</row>
    <row r="182" ht="14.2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</row>
    <row r="183" ht="14.2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</row>
    <row r="184" ht="14.2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</row>
    <row r="185" ht="14.2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</row>
    <row r="186" ht="14.2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</row>
    <row r="187" ht="14.2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</row>
    <row r="188" ht="14.2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</row>
    <row r="189" ht="14.2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</row>
    <row r="190" ht="14.2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</row>
    <row r="191" ht="14.2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</row>
    <row r="192" ht="14.2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</row>
    <row r="193" ht="14.2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</row>
    <row r="194" ht="14.2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</row>
    <row r="195" ht="14.2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</row>
    <row r="196" ht="14.2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</row>
    <row r="197" ht="14.2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</row>
    <row r="198" ht="14.2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</row>
    <row r="199" ht="14.2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</row>
    <row r="200" ht="14.2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</row>
    <row r="201" ht="14.2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</row>
    <row r="202" ht="14.2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</row>
    <row r="203" ht="14.2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</row>
    <row r="204" ht="14.2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</row>
    <row r="205" ht="14.2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</row>
    <row r="206" ht="14.2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</row>
    <row r="207" ht="14.2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</row>
    <row r="208" ht="14.2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</row>
    <row r="209" ht="14.2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</row>
    <row r="210" ht="14.2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</row>
    <row r="211" ht="14.2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</row>
    <row r="212" ht="14.2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</row>
    <row r="213" ht="14.2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</row>
    <row r="214" ht="14.2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</row>
    <row r="215" ht="14.2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</row>
    <row r="216" ht="14.2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</row>
    <row r="217" ht="14.2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</row>
    <row r="218" ht="14.2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</row>
    <row r="219" ht="14.2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</row>
    <row r="220" ht="14.2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</row>
    <row r="221" ht="14.2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</row>
    <row r="222" ht="14.2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</row>
    <row r="223" ht="14.2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</row>
    <row r="224" ht="14.2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</row>
    <row r="225" ht="14.2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</row>
    <row r="226" ht="14.25" customHeight="1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</row>
    <row r="227" ht="14.25" customHeight="1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</row>
    <row r="228" ht="14.25" customHeight="1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</row>
    <row r="229" ht="14.25" customHeight="1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</row>
    <row r="230" ht="14.25" customHeight="1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</row>
    <row r="231" ht="14.25" customHeight="1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</row>
    <row r="232" ht="14.25" customHeight="1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</row>
    <row r="233" ht="14.25" customHeight="1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</row>
    <row r="234" ht="14.25" customHeight="1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</row>
    <row r="235" ht="14.25" customHeight="1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</row>
    <row r="236" ht="14.25" customHeight="1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</row>
    <row r="237" ht="14.25" customHeight="1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</row>
    <row r="238" ht="14.25" customHeight="1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</row>
    <row r="239" ht="14.25" customHeight="1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</row>
    <row r="240" ht="14.25" customHeight="1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</row>
    <row r="241" ht="14.25" customHeight="1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</row>
    <row r="242" ht="14.25" customHeight="1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</row>
    <row r="243" ht="14.25" customHeight="1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</row>
    <row r="244" ht="14.25" customHeight="1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</row>
    <row r="245" ht="14.25" customHeight="1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</row>
    <row r="246" ht="14.25" customHeight="1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</row>
    <row r="247" ht="14.25" customHeight="1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</row>
    <row r="248" ht="14.25" customHeight="1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</row>
    <row r="249" ht="14.25" customHeight="1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</row>
    <row r="250" ht="14.25" customHeight="1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</row>
    <row r="251" ht="14.25" customHeight="1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</row>
    <row r="252" ht="14.25" customHeight="1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</row>
    <row r="253" ht="14.25" customHeight="1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</row>
    <row r="254" ht="14.25" customHeight="1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</row>
    <row r="255" ht="14.25" customHeight="1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</row>
    <row r="256" ht="14.25" customHeight="1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</row>
    <row r="257" ht="14.25" customHeight="1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</row>
    <row r="258" ht="14.25" customHeight="1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</row>
    <row r="259" ht="14.25" customHeight="1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</row>
    <row r="260" ht="14.25" customHeight="1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</row>
    <row r="261" ht="14.25" customHeight="1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</row>
    <row r="262" ht="14.25" customHeight="1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</row>
    <row r="263" ht="14.25" customHeight="1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</row>
    <row r="264" ht="14.25" customHeight="1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</row>
    <row r="265" ht="14.25" customHeight="1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</row>
    <row r="266" ht="14.25" customHeight="1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</row>
    <row r="267" ht="14.25" customHeight="1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</row>
    <row r="268" ht="14.25" customHeight="1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</row>
    <row r="269" ht="14.25" customHeight="1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</row>
    <row r="270" ht="14.25" customHeight="1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</row>
    <row r="271" ht="14.25" customHeight="1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</row>
    <row r="272" ht="14.25" customHeight="1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</row>
    <row r="273" ht="14.25" customHeight="1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M1"/>
    <mergeCell ref="C40:E40"/>
    <mergeCell ref="H40:K40"/>
    <mergeCell ref="A42:M42"/>
    <mergeCell ref="B44:G44"/>
    <mergeCell ref="J44:M44"/>
    <mergeCell ref="J53:M53"/>
    <mergeCell ref="B72:E72"/>
    <mergeCell ref="B73:E73"/>
    <mergeCell ref="A64:M64"/>
    <mergeCell ref="B66:E66"/>
    <mergeCell ref="B67:E67"/>
    <mergeCell ref="B68:E68"/>
    <mergeCell ref="B69:E69"/>
    <mergeCell ref="B70:E70"/>
    <mergeCell ref="B71:E71"/>
  </mergeCells>
  <conditionalFormatting sqref="B3:B16 C3:C4 F3 H3:H5 K3:K6 L3:L5 E4:E6 D6:D8 G7:G8 M7:M8 F8:F12 L8:L12 K10:K14 E11:E15 D14:D15 G14:G15 M14:M15 F15:F19 I15:J16 L15:L19 C16:C20 H17:H19 K17:K21 E18:E22 B19:B23 D21:D22 G21:G22 I21:I23 M21:M22 F22:F26 L22:L26 C23:C27 J23 K24:K28 E25:E29 B26:B30 D28:D29 G28:G29 M28:M29 F29:F33 I29:I33 L29:L33 C30:C33 K31:K33 E32:E33 H32:H33 D33 M33">
    <cfRule type="cellIs" dxfId="0" priority="1" operator="notEqual">
      <formula>"""I"""</formula>
    </cfRule>
  </conditionalFormatting>
  <conditionalFormatting sqref="L10">
    <cfRule type="cellIs" dxfId="0" priority="2" operator="notEqual">
      <formula>"""I"""</formula>
    </cfRule>
  </conditionalFormatting>
  <conditionalFormatting sqref="B14">
    <cfRule type="cellIs" dxfId="0" priority="3" operator="notEqual">
      <formula>"""I"""</formula>
    </cfRule>
  </conditionalFormatting>
  <conditionalFormatting sqref="B4 B11 B18 B21 B25 B32">
    <cfRule type="cellIs" dxfId="0" priority="4" operator="notEqual">
      <formula>"""I"""</formula>
    </cfRule>
  </conditionalFormatting>
  <conditionalFormatting sqref="B28">
    <cfRule type="cellIs" dxfId="0" priority="5" operator="notEqual">
      <formula>"""I"""</formula>
    </cfRule>
  </conditionalFormatting>
  <conditionalFormatting sqref="E3 B4 D5 G5 J5 I6 F7 L7 C8 H9 K9 E10 B11:C11 D12 G12 J12 I13 F14 L14 C15 H16 J16:K16 E17 B18 D19 G19 J19 I20 F21 L21 C22 H23 J23:K23 E24 B25 D26 G26 J26 I27 F28 L28 C29 H30 J30:K30 E31 B32 D32 G33 J33">
    <cfRule type="cellIs" dxfId="0" priority="6" operator="notEqual">
      <formula>"""I"""</formula>
    </cfRule>
  </conditionalFormatting>
  <conditionalFormatting sqref="C18">
    <cfRule type="cellIs" dxfId="0" priority="7" operator="notEqual">
      <formula>"""I"""</formula>
    </cfRule>
  </conditionalFormatting>
  <conditionalFormatting sqref="C25">
    <cfRule type="cellIs" dxfId="0" priority="8" operator="notEqual">
      <formula>"""I"""</formula>
    </cfRule>
  </conditionalFormatting>
  <conditionalFormatting sqref="H12">
    <cfRule type="cellIs" dxfId="0" priority="9" operator="notEqual">
      <formula>"""I"""</formula>
    </cfRule>
  </conditionalFormatting>
  <conditionalFormatting sqref="H26">
    <cfRule type="cellIs" dxfId="0" priority="10" operator="notEqual">
      <formula>"""I"""</formula>
    </cfRule>
  </conditionalFormatting>
  <conditionalFormatting sqref="I9">
    <cfRule type="cellIs" dxfId="0" priority="11" operator="notEqual">
      <formula>"""I"""</formula>
    </cfRule>
  </conditionalFormatting>
  <conditionalFormatting sqref="B13">
    <cfRule type="cellIs" dxfId="0" priority="12" operator="notEqual">
      <formula>"""I"""</formula>
    </cfRule>
  </conditionalFormatting>
  <conditionalFormatting sqref="B3 B10 B17 B20 B24 B31">
    <cfRule type="cellIs" dxfId="0" priority="13" operator="notEqual">
      <formula>"""I"""</formula>
    </cfRule>
  </conditionalFormatting>
  <conditionalFormatting sqref="B27">
    <cfRule type="cellIs" dxfId="0" priority="14" operator="notEqual">
      <formula>"""I"""</formula>
    </cfRule>
  </conditionalFormatting>
  <conditionalFormatting sqref="B3 M3 D4 G4 J4 I5 F6 L6 C7 H8 K8 E9 B10:C10 M10:M11 D11 G11 J11 I12 F13 L13 C14 H15 J15:K15 E16 B17 M17:M18 D18 G18 J18 I19 F20 L20 C21 H22 J22:K22 E23 B24 M24:M25 D25 G25 J25 I26 F27 L27 C28 H29 J29:K29 E30 B31 M31:M32 G32 J32">
    <cfRule type="cellIs" dxfId="0" priority="15" operator="notEqual">
      <formula>"""I"""</formula>
    </cfRule>
  </conditionalFormatting>
  <conditionalFormatting sqref="C17">
    <cfRule type="cellIs" dxfId="0" priority="16" operator="notEqual">
      <formula>"""I"""</formula>
    </cfRule>
  </conditionalFormatting>
  <conditionalFormatting sqref="C24">
    <cfRule type="cellIs" dxfId="0" priority="17" operator="notEqual">
      <formula>"""I"""</formula>
    </cfRule>
  </conditionalFormatting>
  <conditionalFormatting sqref="H11">
    <cfRule type="cellIs" dxfId="0" priority="18" operator="notEqual">
      <formula>"""I"""</formula>
    </cfRule>
  </conditionalFormatting>
  <conditionalFormatting sqref="H25">
    <cfRule type="cellIs" dxfId="0" priority="19" operator="notEqual">
      <formula>"""I"""</formula>
    </cfRule>
  </conditionalFormatting>
  <conditionalFormatting sqref="I8">
    <cfRule type="cellIs" dxfId="0" priority="20" operator="notEqual">
      <formula>"""I"""</formula>
    </cfRule>
  </conditionalFormatting>
  <conditionalFormatting sqref="J8">
    <cfRule type="cellIs" dxfId="0" priority="21" operator="notEqual">
      <formula>"""I"""</formula>
    </cfRule>
  </conditionalFormatting>
  <conditionalFormatting sqref="J9">
    <cfRule type="cellIs" dxfId="0" priority="22" operator="notEqual">
      <formula>"""I"""</formula>
    </cfRule>
  </conditionalFormatting>
  <conditionalFormatting sqref="J30">
    <cfRule type="cellIs" dxfId="0" priority="23" operator="notEqual">
      <formula>"""I"""</formula>
    </cfRule>
  </conditionalFormatting>
  <conditionalFormatting sqref="L11">
    <cfRule type="cellIs" dxfId="0" priority="24" operator="notEqual">
      <formula>"""I"""</formula>
    </cfRule>
  </conditionalFormatting>
  <conditionalFormatting sqref="J22">
    <cfRule type="cellIs" dxfId="0" priority="25" operator="notEqual">
      <formula>"""I"""</formula>
    </cfRule>
  </conditionalFormatting>
  <conditionalFormatting sqref="J29">
    <cfRule type="cellIs" dxfId="0" priority="26" operator="notEqual">
      <formula>"""I"""</formula>
    </cfRule>
  </conditionalFormatting>
  <conditionalFormatting sqref="C32">
    <cfRule type="cellIs" dxfId="0" priority="27" operator="notEqual">
      <formula>"""I"""</formula>
    </cfRule>
  </conditionalFormatting>
  <conditionalFormatting sqref="C31">
    <cfRule type="cellIs" dxfId="0" priority="28" operator="notEqual">
      <formula>"""I"""</formula>
    </cfRule>
  </conditionalFormatting>
  <conditionalFormatting sqref="E33">
    <cfRule type="cellIs" dxfId="0" priority="29" operator="notEqual">
      <formula>"""I"""</formula>
    </cfRule>
  </conditionalFormatting>
  <conditionalFormatting sqref="I31">
    <cfRule type="cellIs" dxfId="0" priority="30" operator="notEqual">
      <formula>"""I"""</formula>
    </cfRule>
  </conditionalFormatting>
  <conditionalFormatting sqref="L10">
    <cfRule type="cellIs" dxfId="0" priority="31" operator="notEqual">
      <formula>"""I"""</formula>
    </cfRule>
  </conditionalFormatting>
  <conditionalFormatting sqref="L11">
    <cfRule type="cellIs" dxfId="0" priority="32" operator="notEqual">
      <formula>"""I"""</formula>
    </cfRule>
  </conditionalFormatting>
  <conditionalFormatting sqref="B15:B19">
    <cfRule type="cellIs" dxfId="0" priority="33" operator="notEqual">
      <formula>"""I"""</formula>
    </cfRule>
  </conditionalFormatting>
  <conditionalFormatting sqref="B22:B26">
    <cfRule type="cellIs" dxfId="0" priority="34" operator="notEqual">
      <formula>"""I"""</formula>
    </cfRule>
  </conditionalFormatting>
  <conditionalFormatting sqref="B29:B33">
    <cfRule type="cellIs" dxfId="0" priority="35" operator="notEqual">
      <formula>"""I"""</formula>
    </cfRule>
  </conditionalFormatting>
  <conditionalFormatting sqref="B3:B4 C3:C11 E3 M3 D4:D5 G4:G5 J4:J5 I5:I6 F6:F7 L6:L7 H8:H9 K8:K9 E9:E10 B10:B11 M10:M11 D11:D12 G11:G12 J11:J12 I12:I13 F13:F14 L13:L14 H15:H16 J15:K16 C16:C20 E16:E17 B17:B18 M17:M18 D18:D19 G18:G19 J18:J19 I19:I20 F20:F21 L20:L21 H22:H23 J22:K23 C23:C27 E23:E24 B24:B25 M24:M25 D25:D26 G25:G26 J25:J26 I26:I27 F27:F28 L27:L28 H29:H30 J29:K30 C30:C33 E30:E31 B31:B32 M31:M32 D32 G32:G33 J32:J33">
    <cfRule type="cellIs" dxfId="0" priority="36" operator="notEqual">
      <formula>"""I"""</formula>
    </cfRule>
  </conditionalFormatting>
  <conditionalFormatting sqref="C12:C16">
    <cfRule type="cellIs" dxfId="0" priority="37" operator="notEqual">
      <formula>"""I"""</formula>
    </cfRule>
  </conditionalFormatting>
  <conditionalFormatting sqref="C19:C23">
    <cfRule type="cellIs" dxfId="0" priority="38" operator="notEqual">
      <formula>"""I"""</formula>
    </cfRule>
  </conditionalFormatting>
  <conditionalFormatting sqref="C26:C30">
    <cfRule type="cellIs" dxfId="0" priority="39" operator="notEqual">
      <formula>"""I"""</formula>
    </cfRule>
  </conditionalFormatting>
  <conditionalFormatting sqref="C33">
    <cfRule type="cellIs" dxfId="0" priority="40" operator="notEqual">
      <formula>"""I"""</formula>
    </cfRule>
  </conditionalFormatting>
  <conditionalFormatting sqref="D3:D32 E3 M3 G4:G5 J4:J5 I5:I6 F6:F7 L6:L7 H8:H9 K8:K9 E9:E10 M10:M11 G11:G12 J11:J12 I12:I13 F13:F14 L13:L14 H15:H16 J15:K16 E16:E17 M17:M18 G18:G19 J18:J19 I19:I20 F20:F21 L20:L21 H22:H23 J22:K23 E23:E24 M24:M25 G25:G26 J25:J26 I26:I27 F27:F28 L27:L28 H29:H30 J29:K30 E30:E31 M31:M32 G32:G33 J32:J33">
    <cfRule type="cellIs" dxfId="0" priority="41" operator="notEqual">
      <formula>"""I"""</formula>
    </cfRule>
  </conditionalFormatting>
  <conditionalFormatting sqref="M3 G4:G5 J4:J5 I5:I6 F6:F7 L6:L7 H8:H9 K8:K9 D9:D13 E9:E10 M10:M11 G11:G12 J11:J12 I12:I13 F13:F14 L13:L14 H15:H16 J15:K16 E16:E17 M17:M18 G18:G19 J18:J19 I19:I20 F20:F21 L20:L21 H22:H23 J22:K23 E23:E24 M24:M25 G25:G26 J25:J26 I26:I27 F27:F28 L27:L28 H29:H30 J29:K30 E30:E31 M31:M32 G32:G33 J32:J33">
    <cfRule type="cellIs" dxfId="0" priority="42" operator="notEqual">
      <formula>"""I"""</formula>
    </cfRule>
  </conditionalFormatting>
  <conditionalFormatting sqref="D16:D20">
    <cfRule type="cellIs" dxfId="0" priority="43" operator="notEqual">
      <formula>"""I"""</formula>
    </cfRule>
  </conditionalFormatting>
  <conditionalFormatting sqref="E3 D23:D27 D32">
    <cfRule type="cellIs" dxfId="0" priority="44" operator="notEqual">
      <formula>"""I"""</formula>
    </cfRule>
  </conditionalFormatting>
  <conditionalFormatting sqref="E3 D30:D32">
    <cfRule type="cellIs" dxfId="0" priority="45" operator="notEqual">
      <formula>"""I"""</formula>
    </cfRule>
  </conditionalFormatting>
  <conditionalFormatting sqref="E3:E4">
    <cfRule type="cellIs" dxfId="0" priority="46" operator="notEqual">
      <formula>"""I"""</formula>
    </cfRule>
  </conditionalFormatting>
  <conditionalFormatting sqref="M3 E4:E33 G4:G5 J4:J5 I5:I6 F6:F7 L6:L7 H8:H9 K8:K9 M10:M11 G11:G12 J11:J12 F12:F14 I12:I13 L13:L14 H15:H17 J15:K16 M17:M18 G18:G19 J18:J19 I19:I21 F20:F21 L20:L21 H22:H23 J22:K23 M24:M25 F25:F28 G25:G26 J25:J26 I26:I27 L27:L29 H29:H30 J29:K30 M31:M32 G32:G33 J32:J33">
    <cfRule type="cellIs" dxfId="0" priority="47" operator="notEqual">
      <formula>"""I"""</formula>
    </cfRule>
  </conditionalFormatting>
  <conditionalFormatting sqref="E14:E18">
    <cfRule type="cellIs" dxfId="0" priority="48" operator="notEqual">
      <formula>"""I"""</formula>
    </cfRule>
  </conditionalFormatting>
  <conditionalFormatting sqref="E21:E25">
    <cfRule type="cellIs" dxfId="0" priority="49" operator="notEqual">
      <formula>"""I"""</formula>
    </cfRule>
  </conditionalFormatting>
  <conditionalFormatting sqref="E28:E33">
    <cfRule type="cellIs" dxfId="0" priority="50" operator="notEqual">
      <formula>"""I"""</formula>
    </cfRule>
  </conditionalFormatting>
  <conditionalFormatting sqref="F3:F11 M3 G4:G5 J4:J5 I5:I6 L6:L7 H8:H9 K8:K9 M10:M11 G11:G12 J11:J12 I12:I13 L13:L14 F15:F19 H15:H16 J15:K16 M17:M18 G18:G19 J18:J19 I19:I20 L20:L21 F22:F24 H22:H23 J22:K23 M24:M25 G25:G26 J25:J26 I26:I27 L27:L28 F29:F32 H29:H30 J29:K30 M31:M32 G32:G33 J32:J33">
    <cfRule type="cellIs" dxfId="0" priority="51" operator="notEqual">
      <formula>"""I"""</formula>
    </cfRule>
  </conditionalFormatting>
  <conditionalFormatting sqref="F11:F15 H17 F20:F21 I21 F25:F28 L29">
    <cfRule type="cellIs" dxfId="0" priority="52" operator="notEqual">
      <formula>"""I"""</formula>
    </cfRule>
  </conditionalFormatting>
  <conditionalFormatting sqref="F18:F22">
    <cfRule type="cellIs" dxfId="0" priority="53" operator="notEqual">
      <formula>"""I"""</formula>
    </cfRule>
  </conditionalFormatting>
  <conditionalFormatting sqref="H17 I21 F25:F29 L29">
    <cfRule type="cellIs" dxfId="0" priority="54" operator="notEqual">
      <formula>"""I"""</formula>
    </cfRule>
  </conditionalFormatting>
  <conditionalFormatting sqref="F32">
    <cfRule type="cellIs" dxfId="0" priority="55" operator="notEqual">
      <formula>"""I"""</formula>
    </cfRule>
  </conditionalFormatting>
  <conditionalFormatting sqref="G3:G10 H3:H33 M3 J4:J5 I5:I6 L6:L7 K8:K9 M10:M11 J11:J12 I12:I13 G13:G17 L13:L14 J15:K16 M17:M18 J18:J19 I19:I21 G20:G24 L20:L21 J22:K23 M24:M25 J25:J26 I26:I27 G27:G31 L27:L29 J29:K30 M31:M32 J32:J33">
    <cfRule type="cellIs" dxfId="0" priority="56" operator="notEqual">
      <formula>"""I"""</formula>
    </cfRule>
  </conditionalFormatting>
  <conditionalFormatting sqref="G9:G13">
    <cfRule type="cellIs" dxfId="0" priority="57" operator="notEqual">
      <formula>"""I"""</formula>
    </cfRule>
  </conditionalFormatting>
  <conditionalFormatting sqref="G16:G20">
    <cfRule type="cellIs" dxfId="0" priority="58" operator="notEqual">
      <formula>"""I"""</formula>
    </cfRule>
  </conditionalFormatting>
  <conditionalFormatting sqref="G23:G27">
    <cfRule type="cellIs" dxfId="0" priority="59" operator="notEqual">
      <formula>"""I"""</formula>
    </cfRule>
  </conditionalFormatting>
  <conditionalFormatting sqref="G30:G33">
    <cfRule type="cellIs" dxfId="0" priority="60" operator="notEqual">
      <formula>"""I"""</formula>
    </cfRule>
  </conditionalFormatting>
  <conditionalFormatting sqref="H3">
    <cfRule type="cellIs" dxfId="0" priority="61" operator="notEqual">
      <formula>"""I"""</formula>
    </cfRule>
  </conditionalFormatting>
  <conditionalFormatting sqref="M3 J4:J5 I5:I6 H6:H10 L6:L7 K8:K9 M10:M11 J11:J12 I12:I13 L13:L14 J15:K16 M17:M18 J18:J19 I19:I20 L20:L21 J22:K23 M24:M25 J25:J26 I26:I27 L27:L28 J29:K30 M31:M32 J32:J33">
    <cfRule type="cellIs" dxfId="0" priority="62" operator="notEqual">
      <formula>"""I"""</formula>
    </cfRule>
  </conditionalFormatting>
  <conditionalFormatting sqref="H13:H17 I21 L29">
    <cfRule type="cellIs" dxfId="0" priority="63" operator="notEqual">
      <formula>"""I"""</formula>
    </cfRule>
  </conditionalFormatting>
  <conditionalFormatting sqref="H20:H24">
    <cfRule type="cellIs" dxfId="0" priority="64" operator="notEqual">
      <formula>"""I"""</formula>
    </cfRule>
  </conditionalFormatting>
  <conditionalFormatting sqref="H27:H31">
    <cfRule type="cellIs" dxfId="0" priority="65" operator="notEqual">
      <formula>"""I"""</formula>
    </cfRule>
  </conditionalFormatting>
  <conditionalFormatting sqref="I3:I11 M3 J4:J5 L6:L7 K8:K9 M10:M11 J11:J12 L13:L14 I14:I18 J15:K16 M17:M18 J18:J19 L20:L21 I21:I25 J22:K23 M24:M25 J25:J26 L27:L29 I28:I31 J29:K30 M31:M32 J32:J33">
    <cfRule type="cellIs" dxfId="0" priority="66" operator="notEqual">
      <formula>"""I"""</formula>
    </cfRule>
  </conditionalFormatting>
  <conditionalFormatting sqref="I10:I14">
    <cfRule type="cellIs" dxfId="0" priority="67" operator="notEqual">
      <formula>"""I"""</formula>
    </cfRule>
  </conditionalFormatting>
  <conditionalFormatting sqref="I17:I21 L29">
    <cfRule type="cellIs" dxfId="0" priority="68" operator="notEqual">
      <formula>"""I"""</formula>
    </cfRule>
  </conditionalFormatting>
  <conditionalFormatting sqref="I24:I28">
    <cfRule type="cellIs" dxfId="0" priority="69" operator="notEqual">
      <formula>"""I"""</formula>
    </cfRule>
  </conditionalFormatting>
  <conditionalFormatting sqref="J3:J10 M3 L6:L7 K8:K9 M10:M11 J13:J17 L13:L14 K15:K16 M17:M18 J20:J24 L20:L21 K22:K23 M24:M25 J27:J31 L27:L28 K29:K30 M31:M32">
    <cfRule type="cellIs" dxfId="0" priority="70" operator="notEqual">
      <formula>"""I"""</formula>
    </cfRule>
  </conditionalFormatting>
  <conditionalFormatting sqref="J10:J14">
    <cfRule type="cellIs" dxfId="0" priority="71" operator="notEqual">
      <formula>"""I"""</formula>
    </cfRule>
  </conditionalFormatting>
  <conditionalFormatting sqref="J17:J21">
    <cfRule type="cellIs" dxfId="0" priority="72" operator="notEqual">
      <formula>"""I"""</formula>
    </cfRule>
  </conditionalFormatting>
  <conditionalFormatting sqref="J24:J28">
    <cfRule type="cellIs" dxfId="0" priority="73" operator="notEqual">
      <formula>"""I"""</formula>
    </cfRule>
  </conditionalFormatting>
  <conditionalFormatting sqref="J31:J33">
    <cfRule type="cellIs" dxfId="0" priority="74" operator="notEqual">
      <formula>"""I"""</formula>
    </cfRule>
  </conditionalFormatting>
  <conditionalFormatting sqref="K3:K4 L3:L5 L8:L12 K10:K14 L15:L19 K17:K21 L22:L26 K24:K28 L29:L33 K31:K32">
    <cfRule type="cellIs" dxfId="0" priority="75" operator="notEqual">
      <formula>"""I"""</formula>
    </cfRule>
  </conditionalFormatting>
  <conditionalFormatting sqref="K3:K14 L3:L33 M3 M10:M11 K17:K21 M17:M18 K24:K28 M24:M25 K31:K32 M31:M32">
    <cfRule type="cellIs" dxfId="0" priority="76" operator="notEqual">
      <formula>"""I"""</formula>
    </cfRule>
  </conditionalFormatting>
  <conditionalFormatting sqref="K14:K18">
    <cfRule type="cellIs" dxfId="0" priority="77" operator="notEqual">
      <formula>"""I"""</formula>
    </cfRule>
  </conditionalFormatting>
  <conditionalFormatting sqref="K21:K25">
    <cfRule type="cellIs" dxfId="0" priority="78" operator="notEqual">
      <formula>"""I"""</formula>
    </cfRule>
  </conditionalFormatting>
  <conditionalFormatting sqref="K28:K32">
    <cfRule type="cellIs" dxfId="0" priority="79" operator="notEqual">
      <formula>"""I"""</formula>
    </cfRule>
  </conditionalFormatting>
  <conditionalFormatting sqref="M3 L5:L9 M10:M11 M17:M18 M24:M25 M31:M32">
    <cfRule type="cellIs" dxfId="0" priority="80" operator="notEqual">
      <formula>"""I"""</formula>
    </cfRule>
  </conditionalFormatting>
  <conditionalFormatting sqref="L12:L16">
    <cfRule type="cellIs" dxfId="0" priority="81" operator="notEqual">
      <formula>"""I"""</formula>
    </cfRule>
  </conditionalFormatting>
  <conditionalFormatting sqref="L19:L23">
    <cfRule type="cellIs" dxfId="0" priority="82" operator="notEqual">
      <formula>"""I"""</formula>
    </cfRule>
  </conditionalFormatting>
  <conditionalFormatting sqref="L26:L30">
    <cfRule type="cellIs" dxfId="0" priority="83" operator="notEqual">
      <formula>"""I"""</formula>
    </cfRule>
  </conditionalFormatting>
  <conditionalFormatting sqref="L33">
    <cfRule type="cellIs" dxfId="0" priority="84" operator="notEqual">
      <formula>"""I"""</formula>
    </cfRule>
  </conditionalFormatting>
  <conditionalFormatting sqref="M3:M32">
    <cfRule type="cellIs" dxfId="0" priority="85" operator="notEqual">
      <formula>"""I"""</formula>
    </cfRule>
  </conditionalFormatting>
  <conditionalFormatting sqref="M9:M13">
    <cfRule type="cellIs" dxfId="0" priority="86" operator="notEqual">
      <formula>"""I"""</formula>
    </cfRule>
  </conditionalFormatting>
  <conditionalFormatting sqref="M16:M20">
    <cfRule type="cellIs" dxfId="0" priority="87" operator="notEqual">
      <formula>"""I"""</formula>
    </cfRule>
  </conditionalFormatting>
  <conditionalFormatting sqref="M23:M27">
    <cfRule type="cellIs" dxfId="0" priority="88" operator="notEqual">
      <formula>"""I"""</formula>
    </cfRule>
  </conditionalFormatting>
  <conditionalFormatting sqref="M30:M32">
    <cfRule type="cellIs" dxfId="0" priority="89" operator="notEqual">
      <formula>"""I"""</formula>
    </cfRule>
  </conditionalFormatting>
  <dataValidations>
    <dataValidation type="custom" allowBlank="1" showInputMessage="1" showErrorMessage="1" prompt=" - " sqref="F69">
      <formula1>AND(GTE(F69,MIN((0.541666666666667),(0.999305555555556))),LTE(F69,MAX((0.541666666666667),(0.999305555555556))))</formula1>
    </dataValidation>
    <dataValidation type="custom" allowBlank="1" showInputMessage="1" showErrorMessage="1" prompt=" - " sqref="F67">
      <formula1>AND(GTE(F67,MIN((0.166666666666667),(0.541666666666667))),LTE(F67,MAX((0.166666666666667),(0.541666666666667))))</formula1>
    </dataValidation>
    <dataValidation type="list" allowBlank="1" showInputMessage="1" showErrorMessage="1" prompt=" - " sqref="C3:D3 F3:L3 C4 H4:I4 E4:F5 H5 K4:M5 B5:C6 E6 G6:H6 J6:K6 D7:E7 G7:K7 M6:M7 B7:B8 D8:G8 B9:D9 F9:G9 I8:J9 L8:M9 C10:D10 F10:L10 C11 F11 H11:I11 K11:L11 B12:C12 E12 H12 K12:M12 B13:E13 G13:H13 J13:K13 D14:E14 G14:K14 M13:M14 B14:B15 D15:G15 B16:D16 I15:J16 L15:M16 C17:D17 F16:G17 I17:L17 C18 H18:I18 K18:L18 B19:C19 E18:F19 H19 K19:M19 B20:E20 D21:E21 G20:H21 J20:K21 M20:M21 B21:B22 D22:G22 B23:D23 F23:G23 I22:J23 L22:M23 C24:D24 F24:L24 C25 H25:I25 K25:L25 B26:C26 E25:E26 H26 K26:M26 B27:E27 G27:H27 J27:K27 D28:E28 G28:K28 B28:B29 D29:G29 M27:M29 B30:D30 F30:G30 I29:J30 L30:M30 C31:D31 F31:L31 C32 E32:F32 K32:L32 B33:C33 E33 H32:H33 L33">
      <formula1>Codes</formula1>
    </dataValidation>
    <dataValidation type="custom" allowBlank="1" showInputMessage="1" showErrorMessage="1" prompt=" - " sqref="F66">
      <formula1>AND(GTE(F66,MIN((0.166666666666667),(0.375))),LTE(F66,MAX((0.166666666666667),(0.375))))</formula1>
    </dataValidation>
    <dataValidation type="custom" allowBlank="1" showInputMessage="1" showErrorMessage="1" prompt=" - " sqref="F68">
      <formula1>AND(GTE(F68,MIN((0.541666666666667),(0.791666666666667))),LTE(F68,MAX((0.541666666666667),(0.791666666666667))))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10.86"/>
    <col customWidth="1" min="3" max="3" width="8.14"/>
    <col customWidth="1" min="4" max="4" width="11.0"/>
    <col customWidth="1" min="5" max="5" width="7.43"/>
    <col customWidth="1" min="6" max="13" width="8.57"/>
    <col customWidth="1" min="14" max="15" width="9.14"/>
    <col customWidth="1" min="16" max="26" width="8.0"/>
  </cols>
  <sheetData>
    <row r="1" ht="31.5" customHeight="1">
      <c r="A1" s="69" t="s">
        <v>69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7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12.0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5.75" customHeight="1">
      <c r="A3" s="71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72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2.0" customHeight="1">
      <c r="A4" s="73"/>
      <c r="B4" s="74" t="s">
        <v>71</v>
      </c>
      <c r="C4" s="75"/>
      <c r="D4" s="76" t="s">
        <v>72</v>
      </c>
      <c r="E4" s="75"/>
      <c r="F4" s="76" t="s">
        <v>73</v>
      </c>
      <c r="G4" s="75"/>
      <c r="H4" s="76" t="s">
        <v>74</v>
      </c>
      <c r="I4" s="75"/>
      <c r="J4" s="76" t="s">
        <v>75</v>
      </c>
      <c r="K4" s="75"/>
      <c r="L4" s="76" t="s">
        <v>76</v>
      </c>
      <c r="M4" s="77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21.0" customHeight="1">
      <c r="A5" s="78" t="s">
        <v>77</v>
      </c>
      <c r="B5" s="79">
        <v>0.3333333333333333</v>
      </c>
      <c r="C5" s="79">
        <v>0.3541666666666667</v>
      </c>
      <c r="D5" s="80"/>
      <c r="E5" s="80"/>
      <c r="F5" s="80"/>
      <c r="G5" s="80"/>
      <c r="H5" s="80"/>
      <c r="I5" s="80"/>
      <c r="J5" s="80"/>
      <c r="K5" s="81"/>
      <c r="L5" s="81"/>
      <c r="M5" s="82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21.0" customHeight="1">
      <c r="A6" s="78" t="s">
        <v>78</v>
      </c>
      <c r="B6" s="79">
        <v>0.3576388888888889</v>
      </c>
      <c r="C6" s="79">
        <v>0.3888888888888889</v>
      </c>
      <c r="D6" s="80"/>
      <c r="E6" s="80"/>
      <c r="F6" s="80"/>
      <c r="G6" s="80"/>
      <c r="H6" s="80"/>
      <c r="I6" s="80"/>
      <c r="J6" s="80"/>
      <c r="K6" s="81"/>
      <c r="L6" s="81"/>
      <c r="M6" s="82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21.0" customHeight="1">
      <c r="A7" s="78" t="s">
        <v>79</v>
      </c>
      <c r="B7" s="79">
        <v>0.3923611111111111</v>
      </c>
      <c r="C7" s="79">
        <v>0.4166666666666667</v>
      </c>
      <c r="D7" s="80"/>
      <c r="E7" s="80"/>
      <c r="F7" s="80"/>
      <c r="G7" s="80"/>
      <c r="H7" s="80"/>
      <c r="I7" s="80"/>
      <c r="J7" s="80"/>
      <c r="K7" s="81"/>
      <c r="L7" s="81"/>
      <c r="M7" s="8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21.0" customHeight="1">
      <c r="A8" s="78" t="s">
        <v>80</v>
      </c>
      <c r="B8" s="79">
        <v>0.4201388888888889</v>
      </c>
      <c r="C8" s="79">
        <v>0.4513888888888889</v>
      </c>
      <c r="D8" s="80"/>
      <c r="E8" s="80"/>
      <c r="F8" s="80"/>
      <c r="G8" s="80"/>
      <c r="H8" s="80"/>
      <c r="I8" s="80"/>
      <c r="J8" s="80"/>
      <c r="K8" s="81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21.0" customHeight="1">
      <c r="A9" s="78" t="s">
        <v>81</v>
      </c>
      <c r="B9" s="79">
        <v>0.4548611111111111</v>
      </c>
      <c r="C9" s="79">
        <v>0.4861111111111111</v>
      </c>
      <c r="D9" s="80"/>
      <c r="E9" s="80"/>
      <c r="F9" s="80"/>
      <c r="G9" s="80"/>
      <c r="H9" s="80"/>
      <c r="I9" s="80"/>
      <c r="J9" s="80"/>
      <c r="K9" s="81"/>
      <c r="L9" s="81"/>
      <c r="M9" s="8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21.0" customHeight="1">
      <c r="A10" s="78" t="s">
        <v>82</v>
      </c>
      <c r="B10" s="79">
        <v>0.5277777777777778</v>
      </c>
      <c r="C10" s="79">
        <v>0.5590277777777778</v>
      </c>
      <c r="D10" s="80"/>
      <c r="E10" s="80"/>
      <c r="F10" s="80"/>
      <c r="G10" s="80"/>
      <c r="H10" s="80"/>
      <c r="I10" s="80"/>
      <c r="J10" s="80"/>
      <c r="K10" s="81"/>
      <c r="L10" s="81"/>
      <c r="M10" s="82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21.0" customHeight="1">
      <c r="A11" s="78" t="s">
        <v>83</v>
      </c>
      <c r="B11" s="79">
        <v>0.5625</v>
      </c>
      <c r="C11" s="79">
        <v>0.59375</v>
      </c>
      <c r="D11" s="80"/>
      <c r="E11" s="80"/>
      <c r="F11" s="80"/>
      <c r="G11" s="80"/>
      <c r="H11" s="80"/>
      <c r="I11" s="80"/>
      <c r="J11" s="80"/>
      <c r="K11" s="81"/>
      <c r="L11" s="81"/>
      <c r="M11" s="82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21.0" customHeight="1">
      <c r="A12" s="78" t="s">
        <v>84</v>
      </c>
      <c r="B12" s="79">
        <v>0.5972222222222222</v>
      </c>
      <c r="C12" s="79">
        <v>0.625</v>
      </c>
      <c r="D12" s="80"/>
      <c r="E12" s="80"/>
      <c r="F12" s="80"/>
      <c r="G12" s="80"/>
      <c r="H12" s="80"/>
      <c r="I12" s="80"/>
      <c r="J12" s="80"/>
      <c r="K12" s="81"/>
      <c r="L12" s="81"/>
      <c r="M12" s="82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21.0" customHeight="1">
      <c r="A13" s="78" t="s">
        <v>85</v>
      </c>
      <c r="B13" s="83"/>
      <c r="C13" s="83"/>
      <c r="D13" s="80"/>
      <c r="E13" s="80"/>
      <c r="F13" s="80"/>
      <c r="G13" s="80"/>
      <c r="H13" s="80"/>
      <c r="I13" s="80"/>
      <c r="J13" s="80"/>
      <c r="K13" s="81"/>
      <c r="L13" s="81"/>
      <c r="M13" s="8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21.0" customHeight="1">
      <c r="A14" s="78" t="s">
        <v>86</v>
      </c>
      <c r="B14" s="83"/>
      <c r="C14" s="83"/>
      <c r="D14" s="80"/>
      <c r="E14" s="80"/>
      <c r="F14" s="80"/>
      <c r="G14" s="80"/>
      <c r="H14" s="80"/>
      <c r="I14" s="80"/>
      <c r="J14" s="80"/>
      <c r="K14" s="81"/>
      <c r="L14" s="81"/>
      <c r="M14" s="82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25.5" customHeight="1">
      <c r="A15" s="78" t="s">
        <v>87</v>
      </c>
      <c r="B15" s="84"/>
      <c r="C15" s="79">
        <v>0.625</v>
      </c>
      <c r="D15" s="85"/>
      <c r="E15" s="86"/>
      <c r="F15" s="85"/>
      <c r="G15" s="86"/>
      <c r="H15" s="85"/>
      <c r="I15" s="86"/>
      <c r="J15" s="85"/>
      <c r="K15" s="87"/>
      <c r="L15" s="85"/>
      <c r="M15" s="8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9.5" customHeight="1">
      <c r="A16" s="89" t="s">
        <v>88</v>
      </c>
      <c r="B16" s="90">
        <v>0.03125</v>
      </c>
      <c r="C16" s="61"/>
      <c r="D16" s="90"/>
      <c r="E16" s="61"/>
      <c r="F16" s="90"/>
      <c r="G16" s="61"/>
      <c r="H16" s="90"/>
      <c r="I16" s="61"/>
      <c r="J16" s="90"/>
      <c r="K16" s="61"/>
      <c r="L16" s="90"/>
      <c r="M16" s="61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5.0" customHeight="1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3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5.0" customHeight="1">
      <c r="A18" s="94"/>
      <c r="M18" s="95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5.0" customHeight="1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23.25" customHeight="1">
      <c r="A20" s="99" t="s">
        <v>89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31.5" customHeight="1">
      <c r="A21" s="102" t="s">
        <v>90</v>
      </c>
      <c r="B21" s="103">
        <f>C15-B5</f>
        <v>0.2916666667</v>
      </c>
      <c r="C21" s="28"/>
      <c r="D21" s="104">
        <f>E15-D5</f>
        <v>0</v>
      </c>
      <c r="E21" s="28"/>
      <c r="F21" s="104">
        <f>G15-F5</f>
        <v>0</v>
      </c>
      <c r="G21" s="28"/>
      <c r="H21" s="104">
        <f>I15-H5</f>
        <v>0</v>
      </c>
      <c r="I21" s="28"/>
      <c r="J21" s="104">
        <f>K15-J5</f>
        <v>0</v>
      </c>
      <c r="K21" s="28"/>
      <c r="L21" s="104">
        <f>M15-L5</f>
        <v>0</v>
      </c>
      <c r="M21" s="28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ht="31.5" customHeight="1">
      <c r="A22" s="106" t="s">
        <v>91</v>
      </c>
      <c r="B22" s="107">
        <f>B21-B16</f>
        <v>0.2604166667</v>
      </c>
      <c r="C22" s="108"/>
      <c r="D22" s="109">
        <f>D21-D16</f>
        <v>0</v>
      </c>
      <c r="E22" s="108"/>
      <c r="F22" s="109">
        <f>F21-F16</f>
        <v>0</v>
      </c>
      <c r="G22" s="108"/>
      <c r="H22" s="109">
        <f>H21-H16</f>
        <v>0</v>
      </c>
      <c r="I22" s="108"/>
      <c r="J22" s="109">
        <f>J21-J16</f>
        <v>0</v>
      </c>
      <c r="K22" s="108"/>
      <c r="L22" s="109">
        <f>L21-L16</f>
        <v>0</v>
      </c>
      <c r="M22" s="108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ht="13.5" customHeight="1">
      <c r="A23" s="110"/>
      <c r="B23" s="111"/>
      <c r="C23" s="111"/>
      <c r="D23" s="112"/>
      <c r="E23" s="112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ht="21.0" customHeight="1">
      <c r="A24" s="102" t="s">
        <v>92</v>
      </c>
      <c r="B24" s="103">
        <f t="shared" ref="B24:B25" si="1">B21*60</f>
        <v>17.5</v>
      </c>
      <c r="C24" s="28"/>
      <c r="D24" s="113">
        <f t="shared" ref="D24:D25" si="2">D21*60</f>
        <v>0</v>
      </c>
      <c r="E24" s="28"/>
      <c r="F24" s="104">
        <f t="shared" ref="F24:F25" si="3">F21*60</f>
        <v>0</v>
      </c>
      <c r="G24" s="28"/>
      <c r="H24" s="104">
        <f t="shared" ref="H24:H25" si="4">H21*60</f>
        <v>0</v>
      </c>
      <c r="I24" s="28"/>
      <c r="J24" s="104">
        <f t="shared" ref="J24:J25" si="5">J21*60</f>
        <v>0</v>
      </c>
      <c r="K24" s="28"/>
      <c r="L24" s="104">
        <f t="shared" ref="L24:L25" si="6">L21*60</f>
        <v>0</v>
      </c>
      <c r="M24" s="33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ht="31.5" customHeight="1">
      <c r="A25" s="114" t="s">
        <v>93</v>
      </c>
      <c r="B25" s="115">
        <f t="shared" si="1"/>
        <v>15.625</v>
      </c>
      <c r="C25" s="116"/>
      <c r="D25" s="117">
        <f t="shared" si="2"/>
        <v>0</v>
      </c>
      <c r="E25" s="116"/>
      <c r="F25" s="118">
        <f t="shared" si="3"/>
        <v>0</v>
      </c>
      <c r="G25" s="116"/>
      <c r="H25" s="118">
        <f t="shared" si="4"/>
        <v>0</v>
      </c>
      <c r="I25" s="116"/>
      <c r="J25" s="118">
        <f t="shared" si="5"/>
        <v>0</v>
      </c>
      <c r="K25" s="116"/>
      <c r="L25" s="118">
        <f t="shared" si="6"/>
        <v>0</v>
      </c>
      <c r="M25" s="116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ht="12.0" customHeight="1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2.0" customHeight="1">
      <c r="A27" s="121" t="s">
        <v>94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2.0" customHeight="1">
      <c r="A28" s="121" t="s">
        <v>95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2.0" customHeight="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2.0" customHeight="1">
      <c r="A30" s="122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2.7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2.0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2.0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2.0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2.0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2.0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2.0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2.0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2.0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2.0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2.0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2.0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2.0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2.0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2.0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2.0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2.0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2.0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2.0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2.0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2.0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2.0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2.0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2.0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2.0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2.0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2.0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2.0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2.0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2.0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2.0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2.0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2.0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2.0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2.0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2.0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2.0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2.0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2.0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2.0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2.0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2.0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2.0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2.0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2.0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2.0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2.0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2.0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2.0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2.0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2.0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2.0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2.0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2.0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2.0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2.0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2.0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2.0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2.0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2.0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2.0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2.0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2.0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2.0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2.0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2.0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2.0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2.0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2.0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2.0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2.0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2.0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2.0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2.0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2.0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2.0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2.0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2.0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2.0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2.0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2.0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2.0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2.0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2.0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2.0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2.0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2.0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2.0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2.0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2.0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2.0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2.0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2.0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2.0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2.0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2.0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2.0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2.0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2.0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2.0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2.0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2.0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2.0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2.0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2.0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2.0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2.0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2.0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2.0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2.0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2.0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2.0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2.0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2.0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2.0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2.0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2.0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2.0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2.0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2.0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2.0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2.0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2.0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2.0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2.0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2.0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2.0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2.0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2.0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2.0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2.0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2.0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2.0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2.0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2.0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2.0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2.0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2.0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2.0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2.0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2.0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2.0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2.0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2.0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2.0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2.0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2.0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2.0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2.0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2.0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2.0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2.0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2.0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2.0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2.0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2.0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2.0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2.0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2.0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2.0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2.0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2.0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2.0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2.0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2.0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2.0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2.0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2.0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2.0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2.0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2.0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2.0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2.0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2.0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2.0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2.0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2.0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2.0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2.0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2.0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2.0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2.0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2.0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2.0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2.0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2.0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2.0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2.0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2.0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2.0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2.0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2.0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2.0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2.0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2.0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2.0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2.0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2.0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A1:M1"/>
    <mergeCell ref="A3:M3"/>
    <mergeCell ref="D4:E4"/>
    <mergeCell ref="F4:G4"/>
    <mergeCell ref="H4:I4"/>
    <mergeCell ref="J4:K4"/>
    <mergeCell ref="L4:M4"/>
    <mergeCell ref="B4:C4"/>
    <mergeCell ref="B16:C16"/>
    <mergeCell ref="D16:E16"/>
    <mergeCell ref="F16:G16"/>
    <mergeCell ref="H16:I16"/>
    <mergeCell ref="J16:K16"/>
    <mergeCell ref="L16:M16"/>
    <mergeCell ref="A17:M19"/>
    <mergeCell ref="A20:M20"/>
    <mergeCell ref="D21:E21"/>
    <mergeCell ref="F21:G21"/>
    <mergeCell ref="H21:I21"/>
    <mergeCell ref="J21:K21"/>
    <mergeCell ref="L21:M21"/>
    <mergeCell ref="B21:C21"/>
    <mergeCell ref="B22:C22"/>
    <mergeCell ref="D22:E22"/>
    <mergeCell ref="F22:G22"/>
    <mergeCell ref="H22:I22"/>
    <mergeCell ref="J22:K22"/>
    <mergeCell ref="L22:M22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  <mergeCell ref="L24:M24"/>
    <mergeCell ref="B25:C25"/>
    <mergeCell ref="L25:M25"/>
  </mergeCells>
  <dataValidations>
    <dataValidation type="custom" allowBlank="1" showInputMessage="1" showErrorMessage="1" prompt=" - " sqref="B5:M15">
      <formula1>AND(GTE(B5,MIN((0.0833333333333333),(0.916666666666667))),LTE(B5,MAX((0.0833333333333333),(0.916666666666667))))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57"/>
    <col customWidth="1" min="2" max="2" width="9.43"/>
    <col customWidth="1" min="3" max="7" width="15.0"/>
    <col customWidth="1" min="8" max="11" width="9.14"/>
    <col customWidth="1" min="12" max="26" width="8.0"/>
  </cols>
  <sheetData>
    <row r="1" ht="30.0" customHeight="1">
      <c r="A1" s="69" t="s">
        <v>96</v>
      </c>
      <c r="B1" s="48"/>
      <c r="C1" s="48"/>
      <c r="D1" s="48"/>
      <c r="E1" s="48"/>
      <c r="F1" s="48"/>
      <c r="G1" s="7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12.0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5.75" customHeight="1">
      <c r="A3" s="124" t="s">
        <v>97</v>
      </c>
      <c r="B3" s="125"/>
      <c r="C3" s="125"/>
      <c r="D3" s="125"/>
      <c r="E3" s="125"/>
      <c r="F3" s="125"/>
      <c r="G3" s="126"/>
      <c r="H3" s="121"/>
      <c r="I3" s="121"/>
      <c r="J3" s="121"/>
      <c r="K3" s="12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2.0" customHeight="1">
      <c r="A4" s="127"/>
      <c r="B4" s="128" t="s">
        <v>71</v>
      </c>
      <c r="C4" s="129" t="s">
        <v>72</v>
      </c>
      <c r="D4" s="129" t="s">
        <v>73</v>
      </c>
      <c r="E4" s="129" t="s">
        <v>74</v>
      </c>
      <c r="F4" s="129" t="s">
        <v>75</v>
      </c>
      <c r="G4" s="130" t="s">
        <v>76</v>
      </c>
      <c r="H4" s="131"/>
      <c r="I4" s="121"/>
      <c r="J4" s="121"/>
      <c r="K4" s="121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9.5" customHeight="1">
      <c r="A5" s="89" t="s">
        <v>98</v>
      </c>
      <c r="B5" s="132">
        <v>0.3333333333333333</v>
      </c>
      <c r="C5" s="133"/>
      <c r="D5" s="133"/>
      <c r="E5" s="133"/>
      <c r="F5" s="133"/>
      <c r="G5" s="133"/>
      <c r="H5" s="134"/>
      <c r="I5" s="121"/>
      <c r="J5" s="121"/>
      <c r="K5" s="121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89" t="s">
        <v>99</v>
      </c>
      <c r="B6" s="132">
        <v>0.625</v>
      </c>
      <c r="C6" s="133"/>
      <c r="D6" s="133"/>
      <c r="E6" s="133"/>
      <c r="F6" s="133"/>
      <c r="G6" s="133"/>
      <c r="H6" s="134"/>
      <c r="I6" s="121"/>
      <c r="J6" s="121"/>
      <c r="K6" s="121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2.0" customHeight="1">
      <c r="A7" s="89" t="s">
        <v>88</v>
      </c>
      <c r="B7" s="135">
        <v>0.020833333333333332</v>
      </c>
      <c r="C7" s="136"/>
      <c r="D7" s="136"/>
      <c r="E7" s="136"/>
      <c r="F7" s="136"/>
      <c r="G7" s="136"/>
      <c r="H7" s="137"/>
      <c r="I7" s="121"/>
      <c r="J7" s="121"/>
      <c r="K7" s="121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9.5" customHeight="1">
      <c r="A8" s="89" t="s">
        <v>100</v>
      </c>
      <c r="B8" s="135">
        <v>0.020833333333333332</v>
      </c>
      <c r="C8" s="138"/>
      <c r="D8" s="138"/>
      <c r="E8" s="138"/>
      <c r="F8" s="138"/>
      <c r="G8" s="138"/>
      <c r="H8" s="137"/>
      <c r="I8" s="121"/>
      <c r="J8" s="121"/>
      <c r="K8" s="121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2.0" customHeight="1">
      <c r="A9" s="139"/>
      <c r="B9" s="92"/>
      <c r="C9" s="92"/>
      <c r="D9" s="92"/>
      <c r="E9" s="92"/>
      <c r="F9" s="92"/>
      <c r="G9" s="92"/>
      <c r="H9" s="137"/>
      <c r="I9" s="121"/>
      <c r="J9" s="121"/>
      <c r="K9" s="121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2.0" customHeight="1">
      <c r="H10" s="137"/>
      <c r="I10" s="121"/>
      <c r="J10" s="121"/>
      <c r="K10" s="121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0" customHeight="1">
      <c r="A11" s="97"/>
      <c r="B11" s="97"/>
      <c r="C11" s="97"/>
      <c r="D11" s="97"/>
      <c r="E11" s="97"/>
      <c r="F11" s="97"/>
      <c r="G11" s="97"/>
      <c r="H11" s="137"/>
      <c r="I11" s="121"/>
      <c r="J11" s="121"/>
      <c r="K11" s="121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23.25" customHeight="1">
      <c r="A12" s="99" t="s">
        <v>89</v>
      </c>
      <c r="B12" s="100"/>
      <c r="C12" s="100"/>
      <c r="D12" s="100"/>
      <c r="E12" s="100"/>
      <c r="F12" s="100"/>
      <c r="G12" s="101"/>
      <c r="H12" s="137"/>
      <c r="I12" s="121"/>
      <c r="J12" s="121"/>
      <c r="K12" s="121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12.75" customHeight="1">
      <c r="A13" s="102" t="s">
        <v>90</v>
      </c>
      <c r="B13" s="140">
        <f t="shared" ref="B13:G13" si="1">B6-B5</f>
        <v>0.2916666667</v>
      </c>
      <c r="C13" s="141">
        <f t="shared" si="1"/>
        <v>0</v>
      </c>
      <c r="D13" s="141">
        <f t="shared" si="1"/>
        <v>0</v>
      </c>
      <c r="E13" s="141">
        <f t="shared" si="1"/>
        <v>0</v>
      </c>
      <c r="F13" s="141">
        <f t="shared" si="1"/>
        <v>0</v>
      </c>
      <c r="G13" s="142">
        <f t="shared" si="1"/>
        <v>0</v>
      </c>
      <c r="H13" s="137"/>
      <c r="I13" s="121"/>
      <c r="J13" s="121"/>
      <c r="K13" s="121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21.0" customHeight="1">
      <c r="A14" s="102" t="s">
        <v>91</v>
      </c>
      <c r="B14" s="143">
        <f>B13-B8-B7</f>
        <v>0.25</v>
      </c>
      <c r="C14" s="144">
        <f t="shared" ref="C14:G14" si="2">C6-C5-SUM(C7,C8)</f>
        <v>0</v>
      </c>
      <c r="D14" s="144">
        <f t="shared" si="2"/>
        <v>0</v>
      </c>
      <c r="E14" s="144">
        <f t="shared" si="2"/>
        <v>0</v>
      </c>
      <c r="F14" s="144">
        <f t="shared" si="2"/>
        <v>0</v>
      </c>
      <c r="G14" s="145">
        <f t="shared" si="2"/>
        <v>0</v>
      </c>
      <c r="H14" s="146"/>
      <c r="I14" s="121"/>
      <c r="J14" s="121"/>
      <c r="K14" s="121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2.75" customHeight="1">
      <c r="A15" s="147"/>
      <c r="B15" s="148"/>
      <c r="C15" s="149"/>
      <c r="D15" s="149"/>
      <c r="E15" s="149"/>
      <c r="F15" s="149"/>
      <c r="G15" s="150"/>
      <c r="H15" s="146"/>
      <c r="I15" s="121"/>
      <c r="J15" s="121"/>
      <c r="K15" s="121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21.0" customHeight="1">
      <c r="A16" s="102" t="s">
        <v>92</v>
      </c>
      <c r="B16" s="143">
        <f t="shared" ref="B16:G16" si="3">B13*60</f>
        <v>17.5</v>
      </c>
      <c r="C16" s="144">
        <f t="shared" si="3"/>
        <v>0</v>
      </c>
      <c r="D16" s="144">
        <f t="shared" si="3"/>
        <v>0</v>
      </c>
      <c r="E16" s="151">
        <f t="shared" si="3"/>
        <v>0</v>
      </c>
      <c r="F16" s="152">
        <f t="shared" si="3"/>
        <v>0</v>
      </c>
      <c r="G16" s="153">
        <f t="shared" si="3"/>
        <v>0</v>
      </c>
      <c r="H16" s="146"/>
      <c r="I16" s="121"/>
      <c r="J16" s="121"/>
      <c r="K16" s="121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21.0" customHeight="1">
      <c r="A17" s="102" t="s">
        <v>93</v>
      </c>
      <c r="B17" s="143">
        <f t="shared" ref="B17:G17" si="4">B14*60</f>
        <v>15</v>
      </c>
      <c r="C17" s="144">
        <f t="shared" si="4"/>
        <v>0</v>
      </c>
      <c r="D17" s="144">
        <f t="shared" si="4"/>
        <v>0</v>
      </c>
      <c r="E17" s="144">
        <f t="shared" si="4"/>
        <v>0</v>
      </c>
      <c r="F17" s="144">
        <f t="shared" si="4"/>
        <v>0</v>
      </c>
      <c r="G17" s="145">
        <f t="shared" si="4"/>
        <v>0</v>
      </c>
      <c r="H17" s="121"/>
      <c r="I17" s="121"/>
      <c r="J17" s="121"/>
      <c r="K17" s="121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2.0" customHeight="1">
      <c r="A18" s="154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2.0" customHeight="1">
      <c r="A19" s="121" t="s">
        <v>94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9.75" customHeight="1">
      <c r="A20" s="121" t="s">
        <v>95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ht="9.75" customHeight="1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ht="12.0" customHeight="1">
      <c r="A22" s="155"/>
      <c r="B22" s="156"/>
      <c r="C22" s="156"/>
      <c r="D22" s="156"/>
      <c r="E22" s="156"/>
      <c r="F22" s="156"/>
      <c r="G22" s="156"/>
      <c r="H22" s="156"/>
      <c r="I22" s="156"/>
      <c r="J22" s="121"/>
      <c r="K22" s="121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2.0" customHeight="1">
      <c r="A23" s="156"/>
      <c r="B23" s="156"/>
      <c r="C23" s="156"/>
      <c r="D23" s="156"/>
      <c r="E23" s="156"/>
      <c r="F23" s="156"/>
      <c r="G23" s="156"/>
      <c r="H23" s="156"/>
      <c r="I23" s="156"/>
      <c r="J23" s="121"/>
      <c r="K23" s="121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2.0" customHeight="1">
      <c r="A24" s="156"/>
      <c r="B24" s="156"/>
      <c r="C24" s="156"/>
      <c r="D24" s="156"/>
      <c r="E24" s="156"/>
      <c r="F24" s="156"/>
      <c r="G24" s="156"/>
      <c r="H24" s="156"/>
      <c r="I24" s="156"/>
      <c r="J24" s="121"/>
      <c r="K24" s="121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2.0" customHeight="1">
      <c r="A25" s="121"/>
      <c r="B25" s="121"/>
      <c r="C25" s="137"/>
      <c r="D25" s="121"/>
      <c r="E25" s="121"/>
      <c r="F25" s="121"/>
      <c r="G25" s="121"/>
      <c r="H25" s="121"/>
      <c r="I25" s="121"/>
      <c r="J25" s="121"/>
      <c r="K25" s="121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2.0" customHeight="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2.0" customHeight="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2.0" customHeight="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2.0" customHeight="1">
      <c r="A29" s="121"/>
      <c r="B29" s="121"/>
      <c r="C29" s="121"/>
      <c r="D29" s="121"/>
      <c r="E29" s="157"/>
      <c r="F29" s="157"/>
      <c r="G29" s="121"/>
      <c r="H29" s="121"/>
      <c r="I29" s="121"/>
      <c r="J29" s="121"/>
      <c r="K29" s="121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2.0" customHeight="1">
      <c r="A30" s="121"/>
      <c r="B30" s="121"/>
      <c r="C30" s="121"/>
      <c r="D30" s="121"/>
      <c r="E30" s="157"/>
      <c r="F30" s="157"/>
      <c r="G30" s="121"/>
      <c r="H30" s="158"/>
      <c r="I30" s="121"/>
      <c r="J30" s="121"/>
      <c r="K30" s="12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2.0" customHeight="1">
      <c r="A31" s="121"/>
      <c r="B31" s="121"/>
      <c r="C31" s="121"/>
      <c r="D31" s="121"/>
      <c r="E31" s="146"/>
      <c r="F31" s="146"/>
      <c r="G31" s="121"/>
      <c r="H31" s="121"/>
      <c r="I31" s="121"/>
      <c r="J31" s="121"/>
      <c r="K31" s="121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2.0" customHeight="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2.0" customHeigh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2.0" customHeigh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2.0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2.0" customHeight="1">
      <c r="A36" s="19"/>
      <c r="B36" s="19"/>
      <c r="C36" s="19"/>
      <c r="D36" s="19"/>
      <c r="E36" s="19"/>
      <c r="F36" s="19"/>
      <c r="G36" s="19"/>
      <c r="H36" s="121"/>
      <c r="I36" s="121"/>
      <c r="J36" s="121"/>
      <c r="K36" s="121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2.0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2.0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2.0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2.0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2.0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2.0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2.0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2.0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2.0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2.0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2.0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2.0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2.0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2.0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2.0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2.0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2.0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2.0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2.0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2.0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2.0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2.0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2.0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2.0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2.0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2.0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2.0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2.0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2.0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2.0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2.0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2.0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2.0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2.0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2.0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2.0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2.0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2.0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2.0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2.0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2.0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2.0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2.0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2.0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2.0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2.0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2.0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2.0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2.0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2.0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2.0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2.0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2.0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2.0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2.0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2.0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2.0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2.0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2.0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2.0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2.0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2.0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2.0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2.0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2.0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2.0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2.0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2.0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2.0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2.0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2.0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2.0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2.0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2.0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2.0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2.0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2.0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2.0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2.0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2.0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2.0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2.0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2.0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2.0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2.0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2.0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2.0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2.0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2.0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2.0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2.0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2.0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2.0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2.0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2.0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2.0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2.0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2.0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2.0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2.0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2.0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2.0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2.0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2.0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2.0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2.0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2.0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2.0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2.0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2.0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2.0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2.0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2.0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2.0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2.0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2.0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2.0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2.0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2.0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2.0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2.0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2.0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2.0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2.0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2.0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2.0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2.0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2.0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2.0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2.0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2.0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2.0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2.0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2.0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2.0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2.0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2.0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2.0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2.0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2.0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2.0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2.0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2.0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2.0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2.0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2.0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2.0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2.0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2.0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2.0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2.0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2.0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2.0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2.0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2.0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2.0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2.0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2.0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2.0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2.0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2.0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2.0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2.0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2.0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2.0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2.0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2.0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2.0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2.0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2.0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2.0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2.0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2.0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2.0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2.0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2.0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2.0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2.0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2.0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2.0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2.0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2.0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2.0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2.0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A3:G3"/>
    <mergeCell ref="A9:G11"/>
    <mergeCell ref="A12:G12"/>
  </mergeCells>
  <dataValidations>
    <dataValidation type="custom" allowBlank="1" showInputMessage="1" showErrorMessage="1" prompt=" - " sqref="C5:G5">
      <formula1>AND(GTE(C5,MIN((0.208333333333333),(0.458333333333333))),LTE(C5,MAX((0.208333333333333),(0.458333333333333))))</formula1>
    </dataValidation>
    <dataValidation type="custom" allowBlank="1" showInputMessage="1" showErrorMessage="1" prompt=" - " sqref="C6:G6">
      <formula1>AND(GTE(C6,MIN((0.5),(0.875))),LTE(C6,MAX((0.5),(0.875))))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9.14"/>
    <col customWidth="1" min="3" max="3" width="16.43"/>
    <col customWidth="1" min="4" max="4" width="9.14"/>
    <col customWidth="1" min="5" max="5" width="36.43"/>
    <col customWidth="1" min="6" max="6" width="8.86"/>
  </cols>
  <sheetData>
    <row r="1" ht="14.25" customHeight="1">
      <c r="A1" s="159" t="s">
        <v>101</v>
      </c>
      <c r="C1" s="160" t="s">
        <v>102</v>
      </c>
      <c r="E1" s="160" t="s">
        <v>103</v>
      </c>
    </row>
    <row r="2" ht="14.25" customHeight="1">
      <c r="A2" s="161" t="s">
        <v>13</v>
      </c>
      <c r="C2" s="162" t="s">
        <v>104</v>
      </c>
      <c r="E2" s="163" t="s">
        <v>105</v>
      </c>
    </row>
    <row r="3" ht="14.25" customHeight="1">
      <c r="A3" s="161" t="s">
        <v>14</v>
      </c>
      <c r="C3" s="162" t="s">
        <v>106</v>
      </c>
      <c r="E3" s="163" t="s">
        <v>107</v>
      </c>
    </row>
    <row r="4" ht="14.25" customHeight="1">
      <c r="A4" s="161" t="s">
        <v>15</v>
      </c>
      <c r="E4" s="163" t="s">
        <v>108</v>
      </c>
    </row>
    <row r="5" ht="24.0" customHeight="1">
      <c r="A5" s="161" t="s">
        <v>20</v>
      </c>
      <c r="E5" s="163" t="s">
        <v>109</v>
      </c>
    </row>
    <row r="6" ht="24.0" customHeight="1">
      <c r="A6" s="161" t="s">
        <v>3</v>
      </c>
      <c r="E6" s="163" t="s">
        <v>110</v>
      </c>
    </row>
    <row r="7" ht="24.0" customHeight="1">
      <c r="A7" s="161" t="s">
        <v>6</v>
      </c>
      <c r="E7" s="163" t="s">
        <v>111</v>
      </c>
    </row>
    <row r="8" ht="24.0" customHeight="1">
      <c r="A8" s="161" t="s">
        <v>21</v>
      </c>
      <c r="E8" s="163" t="s">
        <v>112</v>
      </c>
    </row>
    <row r="9" ht="14.25" customHeight="1">
      <c r="A9" s="161" t="s">
        <v>7</v>
      </c>
      <c r="E9" s="163" t="s">
        <v>113</v>
      </c>
    </row>
    <row r="10" ht="24.0" customHeight="1">
      <c r="A10" s="161" t="s">
        <v>16</v>
      </c>
      <c r="E10" s="163" t="s">
        <v>114</v>
      </c>
    </row>
    <row r="11" ht="24.0" customHeight="1">
      <c r="A11" s="161" t="s">
        <v>17</v>
      </c>
      <c r="E11" s="163" t="s">
        <v>115</v>
      </c>
    </row>
    <row r="12" ht="24.0" customHeight="1">
      <c r="A12" s="161" t="s">
        <v>10</v>
      </c>
      <c r="E12" s="163" t="s">
        <v>116</v>
      </c>
    </row>
    <row r="13" ht="14.25" customHeight="1">
      <c r="A13" s="161" t="s">
        <v>11</v>
      </c>
      <c r="E13" s="163" t="s">
        <v>117</v>
      </c>
    </row>
    <row r="14" ht="14.25" customHeight="1">
      <c r="A14" s="161" t="s">
        <v>12</v>
      </c>
      <c r="E14" s="163" t="s">
        <v>118</v>
      </c>
    </row>
    <row r="15" ht="14.25" customHeight="1">
      <c r="A15" s="161" t="s">
        <v>8</v>
      </c>
      <c r="E15" s="163" t="s">
        <v>119</v>
      </c>
    </row>
    <row r="16" ht="14.25" customHeight="1">
      <c r="A16" s="161" t="s">
        <v>19</v>
      </c>
      <c r="E16" s="163" t="s">
        <v>120</v>
      </c>
    </row>
    <row r="17" ht="14.25" customHeight="1">
      <c r="A17" s="161" t="s">
        <v>9</v>
      </c>
      <c r="E17" s="163" t="s">
        <v>121</v>
      </c>
    </row>
    <row r="18" ht="14.25" customHeight="1">
      <c r="A18" s="161" t="s">
        <v>18</v>
      </c>
      <c r="E18" s="163" t="s">
        <v>122</v>
      </c>
    </row>
    <row r="19" ht="24.0" customHeight="1">
      <c r="E19" s="163" t="s">
        <v>123</v>
      </c>
    </row>
    <row r="20" ht="14.25" customHeight="1">
      <c r="E20" s="163" t="s">
        <v>124</v>
      </c>
    </row>
    <row r="21" ht="24.0" customHeight="1">
      <c r="E21" s="163" t="s">
        <v>125</v>
      </c>
    </row>
    <row r="22" ht="24.0" customHeight="1">
      <c r="E22" s="163" t="s">
        <v>126</v>
      </c>
    </row>
    <row r="23" ht="24.0" customHeight="1">
      <c r="E23" s="163" t="s">
        <v>127</v>
      </c>
    </row>
    <row r="24" ht="24.0" customHeight="1">
      <c r="E24" s="163" t="s">
        <v>128</v>
      </c>
    </row>
    <row r="25" ht="24.0" customHeight="1">
      <c r="E25" s="163" t="s">
        <v>129</v>
      </c>
    </row>
    <row r="26" ht="24.0" customHeight="1">
      <c r="E26" s="163" t="s">
        <v>130</v>
      </c>
    </row>
    <row r="27" ht="24.0" customHeight="1">
      <c r="E27" s="163" t="s">
        <v>131</v>
      </c>
    </row>
    <row r="28" ht="24.0" customHeight="1">
      <c r="E28" s="163" t="s">
        <v>132</v>
      </c>
    </row>
    <row r="29" ht="24.0" customHeight="1">
      <c r="E29" s="163" t="s">
        <v>133</v>
      </c>
    </row>
    <row r="30" ht="24.0" customHeight="1">
      <c r="E30" s="163" t="s">
        <v>134</v>
      </c>
    </row>
    <row r="31" ht="24.0" customHeight="1">
      <c r="E31" s="163" t="s">
        <v>135</v>
      </c>
    </row>
    <row r="32" ht="24.0" customHeight="1">
      <c r="E32" s="163" t="s">
        <v>136</v>
      </c>
    </row>
    <row r="33" ht="24.0" customHeight="1">
      <c r="E33" s="163" t="s">
        <v>137</v>
      </c>
    </row>
    <row r="34" ht="14.25" customHeight="1">
      <c r="E34" s="163" t="s">
        <v>138</v>
      </c>
    </row>
    <row r="35" ht="14.25" customHeight="1">
      <c r="E35" s="163" t="s">
        <v>139</v>
      </c>
    </row>
    <row r="36" ht="14.25" customHeight="1">
      <c r="E36" s="163" t="s">
        <v>140</v>
      </c>
    </row>
    <row r="37" ht="14.25" customHeight="1">
      <c r="E37" s="163" t="s">
        <v>141</v>
      </c>
    </row>
    <row r="38" ht="14.25" customHeight="1">
      <c r="E38" s="163" t="s">
        <v>142</v>
      </c>
    </row>
    <row r="39" ht="14.25" customHeight="1">
      <c r="E39" s="163" t="s">
        <v>143</v>
      </c>
    </row>
    <row r="40" ht="14.25" customHeight="1">
      <c r="E40" s="163" t="s">
        <v>144</v>
      </c>
    </row>
    <row r="41" ht="14.25" customHeight="1">
      <c r="E41" s="163" t="s">
        <v>145</v>
      </c>
    </row>
    <row r="42" ht="24.0" customHeight="1">
      <c r="E42" s="163" t="s">
        <v>146</v>
      </c>
    </row>
    <row r="43" ht="14.25" customHeight="1">
      <c r="E43" s="163" t="s">
        <v>147</v>
      </c>
    </row>
    <row r="44" ht="24.0" customHeight="1">
      <c r="E44" s="163" t="s">
        <v>148</v>
      </c>
    </row>
    <row r="45" ht="14.25" customHeight="1">
      <c r="E45" s="163" t="s">
        <v>149</v>
      </c>
    </row>
    <row r="46" ht="14.25" customHeight="1">
      <c r="E46" s="163" t="s">
        <v>150</v>
      </c>
    </row>
    <row r="47" ht="14.25" customHeight="1">
      <c r="E47" s="163" t="s">
        <v>151</v>
      </c>
    </row>
    <row r="48" ht="14.25" customHeight="1">
      <c r="E48" s="163" t="s">
        <v>152</v>
      </c>
    </row>
    <row r="49" ht="14.25" customHeight="1">
      <c r="E49" s="163" t="s">
        <v>153</v>
      </c>
    </row>
    <row r="50" ht="14.25" customHeight="1">
      <c r="E50" s="163" t="s">
        <v>154</v>
      </c>
    </row>
    <row r="51" ht="14.25" customHeight="1">
      <c r="E51" s="163" t="s">
        <v>155</v>
      </c>
    </row>
    <row r="52" ht="14.25" customHeight="1">
      <c r="E52" s="163" t="s">
        <v>156</v>
      </c>
    </row>
    <row r="53" ht="14.25" customHeight="1">
      <c r="E53" s="163" t="s">
        <v>157</v>
      </c>
    </row>
    <row r="54" ht="24.0" customHeight="1">
      <c r="E54" s="163" t="s">
        <v>158</v>
      </c>
    </row>
    <row r="55" ht="14.25" customHeight="1">
      <c r="E55" s="163" t="s">
        <v>159</v>
      </c>
    </row>
    <row r="56" ht="24.0" customHeight="1">
      <c r="E56" s="163" t="s">
        <v>160</v>
      </c>
    </row>
    <row r="57" ht="24.0" customHeight="1">
      <c r="E57" s="163" t="s">
        <v>161</v>
      </c>
    </row>
    <row r="58" ht="24.0" customHeight="1">
      <c r="E58" s="163" t="s">
        <v>162</v>
      </c>
    </row>
    <row r="59" ht="14.25" customHeight="1">
      <c r="E59" s="163" t="s">
        <v>163</v>
      </c>
    </row>
    <row r="60" ht="24.0" customHeight="1">
      <c r="E60" s="163" t="s">
        <v>164</v>
      </c>
    </row>
    <row r="61" ht="24.0" customHeight="1">
      <c r="E61" s="163" t="s">
        <v>165</v>
      </c>
    </row>
    <row r="62" ht="24.0" customHeight="1">
      <c r="E62" s="163" t="s">
        <v>166</v>
      </c>
    </row>
    <row r="63" ht="14.25" customHeight="1">
      <c r="E63" s="163" t="s">
        <v>167</v>
      </c>
    </row>
    <row r="64" ht="24.0" customHeight="1">
      <c r="E64" s="163" t="s">
        <v>168</v>
      </c>
    </row>
    <row r="65" ht="24.0" customHeight="1">
      <c r="E65" s="163" t="s">
        <v>169</v>
      </c>
    </row>
    <row r="66" ht="14.25" customHeight="1">
      <c r="E66" s="163" t="s">
        <v>170</v>
      </c>
    </row>
    <row r="67" ht="24.0" customHeight="1">
      <c r="E67" s="163" t="s">
        <v>171</v>
      </c>
    </row>
    <row r="68" ht="24.0" customHeight="1">
      <c r="E68" s="163" t="s">
        <v>172</v>
      </c>
    </row>
    <row r="69" ht="24.0" customHeight="1">
      <c r="E69" s="163" t="s">
        <v>173</v>
      </c>
    </row>
    <row r="70" ht="24.0" customHeight="1">
      <c r="E70" s="163" t="s">
        <v>174</v>
      </c>
    </row>
    <row r="71" ht="24.0" customHeight="1">
      <c r="E71" s="163" t="s">
        <v>175</v>
      </c>
    </row>
    <row r="72" ht="14.25" customHeight="1">
      <c r="E72" s="163" t="s">
        <v>176</v>
      </c>
    </row>
    <row r="73" ht="14.25" customHeight="1">
      <c r="E73" s="163" t="s">
        <v>177</v>
      </c>
    </row>
    <row r="74" ht="14.25" customHeight="1">
      <c r="E74" s="163" t="s">
        <v>178</v>
      </c>
    </row>
    <row r="75" ht="14.25" customHeight="1">
      <c r="E75" s="163" t="s">
        <v>179</v>
      </c>
    </row>
    <row r="76" ht="14.25" customHeight="1">
      <c r="E76" s="163" t="s">
        <v>180</v>
      </c>
    </row>
    <row r="77" ht="24.0" customHeight="1">
      <c r="E77" s="163" t="s">
        <v>181</v>
      </c>
    </row>
    <row r="78" ht="24.0" customHeight="1">
      <c r="E78" s="163" t="s">
        <v>182</v>
      </c>
    </row>
    <row r="79" ht="24.0" customHeight="1">
      <c r="E79" s="163" t="s">
        <v>183</v>
      </c>
    </row>
    <row r="80" ht="24.0" customHeight="1">
      <c r="E80" s="163" t="s">
        <v>184</v>
      </c>
    </row>
    <row r="81" ht="14.25" customHeight="1">
      <c r="E81" s="163" t="s">
        <v>185</v>
      </c>
    </row>
    <row r="82" ht="24.0" customHeight="1">
      <c r="E82" s="163" t="s">
        <v>186</v>
      </c>
    </row>
    <row r="83" ht="14.25" customHeight="1">
      <c r="E83" s="163" t="s">
        <v>187</v>
      </c>
    </row>
    <row r="84" ht="14.25" customHeight="1">
      <c r="E84" s="163" t="s">
        <v>188</v>
      </c>
    </row>
    <row r="85" ht="14.25" customHeight="1">
      <c r="E85" s="163" t="s">
        <v>189</v>
      </c>
    </row>
    <row r="86" ht="24.0" customHeight="1">
      <c r="E86" s="163" t="s">
        <v>190</v>
      </c>
    </row>
    <row r="87" ht="14.25" customHeight="1">
      <c r="E87" s="163" t="s">
        <v>191</v>
      </c>
    </row>
    <row r="88" ht="24.0" customHeight="1">
      <c r="E88" s="163" t="s">
        <v>192</v>
      </c>
    </row>
    <row r="89" ht="14.25" customHeight="1">
      <c r="E89" s="163" t="s">
        <v>193</v>
      </c>
    </row>
    <row r="90" ht="14.25" customHeight="1">
      <c r="E90" s="163" t="s">
        <v>194</v>
      </c>
    </row>
    <row r="91" ht="14.25" customHeight="1">
      <c r="E91" s="163" t="s">
        <v>195</v>
      </c>
    </row>
    <row r="92" ht="24.0" customHeight="1">
      <c r="E92" s="163" t="s">
        <v>196</v>
      </c>
    </row>
    <row r="93" ht="14.25" customHeight="1">
      <c r="E93" s="163" t="s">
        <v>197</v>
      </c>
    </row>
    <row r="94" ht="24.0" customHeight="1">
      <c r="E94" s="163" t="s">
        <v>198</v>
      </c>
    </row>
    <row r="95" ht="14.25" customHeight="1">
      <c r="E95" s="163" t="s">
        <v>199</v>
      </c>
    </row>
    <row r="96" ht="14.25" customHeight="1">
      <c r="E96" s="163" t="s">
        <v>200</v>
      </c>
    </row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2020-12-09T14:25:40Z</dcterms:created>
  <dc:creator>Timmermans, Carrie L</dc:creator>
</cp:coreProperties>
</file>